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535" windowHeight="11190" activeTab="0"/>
  </bookViews>
  <sheets>
    <sheet name="megterules_szamitas" sheetId="1" r:id="rId1"/>
  </sheets>
  <externalReferences>
    <externalReference r:id="rId4"/>
  </externalReferences>
  <definedNames>
    <definedName name="cable">'[1]szerelveny'!$C$48:$F$51</definedName>
    <definedName name="cable_HU">'[1]szerelveny'!$D$48:$F$51</definedName>
    <definedName name="inverter">'[1]inverter'!$B$2:$J$22</definedName>
    <definedName name="inverter_list">'[1]inverter'!$B$3:$B$22</definedName>
    <definedName name="inverter_list_EN">'[1]szerelveny'!$C$30:$C$33</definedName>
    <definedName name="inverter2">#REF!</definedName>
    <definedName name="Manitu_lakossagi">#REF!</definedName>
    <definedName name="modul">'[1]modul'!$B$6:$Q$36</definedName>
    <definedName name="modul_list">'[1]modul'!$B$7:$B$36</definedName>
    <definedName name="monitoring">'[1]inverter'!$L$2:$N$4</definedName>
    <definedName name="mounting_EN">'[1]szerelveny'!$C$30:$H$33</definedName>
    <definedName name="mounting_HU">'[1]szerelveny'!$D$30:$G$33</definedName>
    <definedName name="mounting_list">'[1]szerelveny'!$D$30:$D$33</definedName>
  </definedNames>
  <calcPr fullCalcOnLoad="1"/>
</workbook>
</file>

<file path=xl/sharedStrings.xml><?xml version="1.0" encoding="utf-8"?>
<sst xmlns="http://schemas.openxmlformats.org/spreadsheetml/2006/main" count="55" uniqueCount="50">
  <si>
    <t>Összesen</t>
  </si>
  <si>
    <t>Teljes, kucsrakész rendszer ár minden költséggel (per Watt):</t>
  </si>
  <si>
    <t xml:space="preserve">Tájékoztató adatok: </t>
  </si>
  <si>
    <t>Napelemek csúcsteljesítménye:</t>
  </si>
  <si>
    <t>Watt</t>
  </si>
  <si>
    <t>kWh</t>
  </si>
  <si>
    <t>A következő 25 évben a napelemmel megtermelt áram mennyisége (kWh):</t>
  </si>
  <si>
    <t>A következő 25 évben a napelemes rendszerrel megtermelt áram ára (támogatással):</t>
  </si>
  <si>
    <t>Ft/kWh (bruttó)</t>
  </si>
  <si>
    <t>ZBR, Klímabarát Otthon Program támogatással egy példa költségek lehetséges megoszlására:</t>
  </si>
  <si>
    <t>Alap támogatás</t>
  </si>
  <si>
    <t>Bónusz támogatás 10-30%-ig (feltételekhez kötött)</t>
  </si>
  <si>
    <t>Saját önrész</t>
  </si>
  <si>
    <t xml:space="preserve">Megtérülés számítás: </t>
  </si>
  <si>
    <t>Ft (bruttó)</t>
  </si>
  <si>
    <t>Évente megspórolt áram díja (megtakarítás, ki nem fizetett összeg)</t>
  </si>
  <si>
    <t>Megtérülési idő támogatással (önrész megtérülése)</t>
  </si>
  <si>
    <t>év</t>
  </si>
  <si>
    <t xml:space="preserve">Rendszer ára teljes költséggel, nettó: </t>
  </si>
  <si>
    <t xml:space="preserve">Rendszer ára teljes költséggel, bruttó: </t>
  </si>
  <si>
    <t>ha kW-ban van megadva, szorozza 1000-rel</t>
  </si>
  <si>
    <t>A tervezett rendszer mérete:</t>
  </si>
  <si>
    <t>Ft (nettó)</t>
  </si>
  <si>
    <t xml:space="preserve">Elérhetőségeink: </t>
  </si>
  <si>
    <t>http://manitusolar.hu/</t>
  </si>
  <si>
    <t xml:space="preserve">Tel: </t>
  </si>
  <si>
    <t>70 311 5868, vagy 30 982 9697</t>
  </si>
  <si>
    <t xml:space="preserve">Email: </t>
  </si>
  <si>
    <t>napelem@manitusolar.hu</t>
  </si>
  <si>
    <t>Ez a kalkulátor a Manitu Solar szellemi tulajdona, magánszemélyek saját célra szabadon használhatják.</t>
  </si>
  <si>
    <t>A kalkulátort másolni, javítani, módosítani és céges, közületi vagy jogi személy esetén felhasználni is</t>
  </si>
  <si>
    <t>csak a Manitu Solar előzetes és írásos engedélyével lehet. Elérhetőségeink: www.manitusolar.hu</t>
  </si>
  <si>
    <r>
      <rPr>
        <sz val="11"/>
        <rFont val="Calibri"/>
        <family val="2"/>
      </rPr>
      <t>©</t>
    </r>
    <r>
      <rPr>
        <sz val="11"/>
        <rFont val="Arial"/>
        <family val="2"/>
      </rPr>
      <t xml:space="preserve"> Manitu Solar, 2010</t>
    </r>
  </si>
  <si>
    <t>Napelem megtérülés kalkulátor</t>
  </si>
  <si>
    <t xml:space="preserve">Az adatok csak tájékoztató jellegűek. </t>
  </si>
  <si>
    <t xml:space="preserve">Használata: </t>
  </si>
  <si>
    <t>A sárga mezőkben lévő számok felülírhatók</t>
  </si>
  <si>
    <t>A fehér mezőkben lévő számok kalkulált mezők</t>
  </si>
  <si>
    <t>nettó</t>
  </si>
  <si>
    <t>bruttó</t>
  </si>
  <si>
    <t xml:space="preserve">Az alábbi kalkulátorral kiszámíthatjuk, hogy a napelemes rendszerünk mennyiért termel áramot, </t>
  </si>
  <si>
    <t xml:space="preserve">milyen megtérülésre számíthatunk, és összehasonlíthatunk vele különböző ajánlatokat.  </t>
  </si>
  <si>
    <t xml:space="preserve">1000W napelem várható éves áramtermelése, kWh-ban: </t>
  </si>
  <si>
    <t>http://re.jrc.ec.europa.eu/pvgis/apps3/pvest.php</t>
  </si>
  <si>
    <t>pontos helyi adat ld:</t>
  </si>
  <si>
    <t>Évente várható átlagos áramtermelés rendszerünkkel:</t>
  </si>
  <si>
    <t>beleértve minden alkatrészt és a kivitelezést is, azaz: felmérést, szerelést, szállítást, villamossági (EON, ELMÜ, stb) ügyintézés díjait is</t>
  </si>
  <si>
    <t>&lt;=</t>
  </si>
  <si>
    <t>Kedvezményes, állami támogatott hitel 4% alatti kamattal (MFB hitelbírálathoz kötött)</t>
  </si>
  <si>
    <t>Jelenlegi teljes áramdíj (kWh alapdíj, plusz rendszerhasználati és egyéb díjak összesen, plusz ÁFA)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</si>
</sst>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\ &quot;Ft&quot;"/>
    <numFmt numFmtId="166" formatCode="#,##0\ &quot;Ft&quot;"/>
    <numFmt numFmtId="167" formatCode="#,##0.00_ ;\-#,##0.00\ "/>
    <numFmt numFmtId="168" formatCode="_-* #,##0.00\ [$Ft-40E]_-;\-* #,##0.00\ [$Ft-40E]_-;_-* &quot;-&quot;??\ [$Ft-40E]_-;_-@_-"/>
    <numFmt numFmtId="169" formatCode="#,##0\ [$Ft-40E];\-#,##0\ [$Ft-40E]"/>
    <numFmt numFmtId="170" formatCode="0.000%"/>
    <numFmt numFmtId="171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26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26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" fontId="0" fillId="33" borderId="10" xfId="0" applyNumberForma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166" fontId="0" fillId="33" borderId="13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0" fontId="35" fillId="33" borderId="0" xfId="43" applyFill="1" applyAlignment="1" applyProtection="1">
      <alignment/>
      <protection/>
    </xf>
    <xf numFmtId="9" fontId="2" fillId="33" borderId="13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7" fontId="2" fillId="33" borderId="14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71" fontId="0" fillId="33" borderId="14" xfId="0" applyNumberFormat="1" applyFont="1" applyFill="1" applyBorder="1" applyAlignment="1">
      <alignment horizontal="right"/>
    </xf>
    <xf numFmtId="171" fontId="4" fillId="33" borderId="14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171" fontId="4" fillId="34" borderId="14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3" fontId="0" fillId="33" borderId="0" xfId="0" applyNumberFormat="1" applyFill="1" applyAlignment="1" quotePrefix="1">
      <alignment/>
    </xf>
    <xf numFmtId="0" fontId="5" fillId="33" borderId="0" xfId="0" applyFont="1" applyFill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3" fontId="44" fillId="35" borderId="0" xfId="0" applyNumberFormat="1" applyFont="1" applyFill="1" applyAlignment="1">
      <alignment/>
    </xf>
    <xf numFmtId="168" fontId="0" fillId="35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166" fontId="3" fillId="33" borderId="10" xfId="0" applyNumberFormat="1" applyFont="1" applyFill="1" applyBorder="1" applyAlignment="1">
      <alignment/>
    </xf>
    <xf numFmtId="166" fontId="3" fillId="33" borderId="13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1" xfId="0" applyNumberForma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4" borderId="11" xfId="0" applyFill="1" applyBorder="1" applyAlignment="1">
      <alignment/>
    </xf>
    <xf numFmtId="9" fontId="0" fillId="34" borderId="13" xfId="0" applyNumberFormat="1" applyFill="1" applyBorder="1" applyAlignment="1">
      <alignment/>
    </xf>
    <xf numFmtId="0" fontId="0" fillId="33" borderId="19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nitusolar.hu/" TargetMode="External" /><Relationship Id="rId3" Type="http://schemas.openxmlformats.org/officeDocument/2006/relationships/hyperlink" Target="http://www.manitusolar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19050</xdr:rowOff>
    </xdr:from>
    <xdr:to>
      <xdr:col>1</xdr:col>
      <xdr:colOff>1733550</xdr:colOff>
      <xdr:row>5</xdr:row>
      <xdr:rowOff>47625</xdr:rowOff>
    </xdr:to>
    <xdr:pic>
      <xdr:nvPicPr>
        <xdr:cNvPr id="1" name="Kép 3" descr="manitusolar_email_logo_HU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42900"/>
          <a:ext cx="1657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nitu_co\solar\offer\calculators\ManituSolar_calculat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"/>
      <sheetName val="inverter"/>
      <sheetName val="szerelveny"/>
      <sheetName val="Manitu_lakossagi"/>
      <sheetName val="Manitu_10kW+"/>
      <sheetName val="NV_kisker"/>
      <sheetName val="NV_nagyker"/>
      <sheetName val="rendszer_kalkulatorok"/>
      <sheetName val="megterules"/>
    </sheetNames>
    <sheetDataSet>
      <sheetData sheetId="0">
        <row r="6">
          <cell r="B6" t="str">
            <v>Product</v>
          </cell>
          <cell r="C6" t="str">
            <v>TF</v>
          </cell>
          <cell r="D6" t="str">
            <v>Sqm</v>
          </cell>
          <cell r="E6" t="str">
            <v>Efficiency</v>
          </cell>
          <cell r="F6" t="str">
            <v>Watt</v>
          </cell>
          <cell r="G6" t="str">
            <v>EUR</v>
          </cell>
          <cell r="H6" t="str">
            <v>+%</v>
          </cell>
          <cell r="I6" t="str">
            <v>Price1</v>
          </cell>
          <cell r="J6" t="str">
            <v>+%.</v>
          </cell>
          <cell r="K6" t="str">
            <v>Price2</v>
          </cell>
          <cell r="L6" t="str">
            <v>+%,</v>
          </cell>
          <cell r="M6" t="str">
            <v>Price3</v>
          </cell>
          <cell r="N6" t="str">
            <v>+%;</v>
          </cell>
          <cell r="O6" t="str">
            <v>Price4</v>
          </cell>
          <cell r="P6" t="str">
            <v>Supplier</v>
          </cell>
          <cell r="Q6" t="str">
            <v>Specification</v>
          </cell>
        </row>
        <row r="7">
          <cell r="B7" t="str">
            <v>NexPower NH-100AX-1 aSi</v>
          </cell>
          <cell r="C7">
            <v>1</v>
          </cell>
          <cell r="D7">
            <v>1.575196</v>
          </cell>
          <cell r="E7">
            <v>0.06348416324063799</v>
          </cell>
          <cell r="F7">
            <v>100</v>
          </cell>
          <cell r="G7">
            <v>1.11218</v>
          </cell>
          <cell r="H7">
            <v>0.02</v>
          </cell>
          <cell r="I7">
            <v>1.4680776</v>
          </cell>
          <cell r="J7">
            <v>0.04</v>
          </cell>
          <cell r="K7">
            <v>1.3791031999999999</v>
          </cell>
          <cell r="L7">
            <v>0.15</v>
          </cell>
          <cell r="M7">
            <v>1.66827</v>
          </cell>
          <cell r="N7">
            <v>0.05</v>
          </cell>
          <cell r="O7">
            <v>1.3346159999999998</v>
          </cell>
          <cell r="P7" t="str">
            <v>Donauer</v>
          </cell>
          <cell r="Q7" t="str">
            <v>http://www.nexpw.com/seriesproducts.php</v>
          </cell>
        </row>
        <row r="8">
          <cell r="B8" t="str">
            <v>QS solar</v>
          </cell>
          <cell r="C8">
            <v>1</v>
          </cell>
          <cell r="D8">
            <v>1.1046</v>
          </cell>
          <cell r="E8">
            <v>0.054318305268875614</v>
          </cell>
          <cell r="F8">
            <v>60</v>
          </cell>
          <cell r="G8">
            <v>1.23</v>
          </cell>
          <cell r="H8">
            <v>0</v>
          </cell>
          <cell r="I8">
            <v>1.599</v>
          </cell>
          <cell r="J8">
            <v>0</v>
          </cell>
          <cell r="K8">
            <v>1.476</v>
          </cell>
          <cell r="L8">
            <v>0</v>
          </cell>
          <cell r="M8">
            <v>1.6605</v>
          </cell>
          <cell r="N8">
            <v>0</v>
          </cell>
          <cell r="O8">
            <v>1.4144999999999999</v>
          </cell>
          <cell r="P8" t="str">
            <v>B5</v>
          </cell>
          <cell r="Q8" t="str">
            <v>http://www.qssolar.com/product.asp</v>
          </cell>
        </row>
        <row r="9">
          <cell r="B9" t="str">
            <v>Sunfilm SN2</v>
          </cell>
          <cell r="C9">
            <v>1</v>
          </cell>
          <cell r="D9">
            <v>1.778304</v>
          </cell>
          <cell r="E9">
            <v>0.0731033614050241</v>
          </cell>
          <cell r="F9">
            <v>130</v>
          </cell>
          <cell r="G9">
            <v>1.3064</v>
          </cell>
          <cell r="H9">
            <v>0.05</v>
          </cell>
          <cell r="I9">
            <v>1.76364</v>
          </cell>
          <cell r="J9">
            <v>0.03</v>
          </cell>
          <cell r="K9">
            <v>1.606872</v>
          </cell>
          <cell r="L9">
            <v>0.04</v>
          </cell>
          <cell r="M9">
            <v>1.8158960000000002</v>
          </cell>
          <cell r="N9">
            <v>0.04</v>
          </cell>
          <cell r="O9">
            <v>1.554616</v>
          </cell>
          <cell r="P9" t="str">
            <v>Hawi</v>
          </cell>
          <cell r="Q9" t="str">
            <v>http://www.sunfilm.com/en/products/</v>
          </cell>
        </row>
        <row r="10">
          <cell r="B10" t="str">
            <v>Jinko JKM240M-96</v>
          </cell>
          <cell r="C10">
            <v>0</v>
          </cell>
          <cell r="D10">
            <v>1.70415</v>
          </cell>
          <cell r="E10">
            <v>0.12909661708182962</v>
          </cell>
          <cell r="F10">
            <v>220</v>
          </cell>
          <cell r="G10">
            <v>1.365</v>
          </cell>
          <cell r="H10">
            <v>0.1</v>
          </cell>
          <cell r="I10">
            <v>1.9110000000000003</v>
          </cell>
          <cell r="J10">
            <v>0.05</v>
          </cell>
          <cell r="K10">
            <v>1.70625</v>
          </cell>
          <cell r="L10">
            <v>0.1</v>
          </cell>
          <cell r="M10">
            <v>1.9792500000000002</v>
          </cell>
          <cell r="N10">
            <v>0.1</v>
          </cell>
          <cell r="O10">
            <v>1.70625</v>
          </cell>
          <cell r="P10" t="str">
            <v>Jinko</v>
          </cell>
          <cell r="Q10" t="str">
            <v>http://www.jinkosolar.com/en/pv.php?act=show&amp;id=24</v>
          </cell>
        </row>
        <row r="11">
          <cell r="B11" t="str">
            <v>NexPower NT-130AX</v>
          </cell>
          <cell r="C11">
            <v>1</v>
          </cell>
          <cell r="D11">
            <v>1.575196</v>
          </cell>
          <cell r="E11">
            <v>0.08252941221282939</v>
          </cell>
          <cell r="F11">
            <v>130</v>
          </cell>
          <cell r="G11">
            <v>1.384</v>
          </cell>
          <cell r="H11">
            <v>0.05</v>
          </cell>
          <cell r="I11">
            <v>1.8684</v>
          </cell>
          <cell r="J11">
            <v>0.02</v>
          </cell>
          <cell r="K11">
            <v>1.6884799999999998</v>
          </cell>
          <cell r="L11">
            <v>0.05</v>
          </cell>
          <cell r="M11">
            <v>1.9376</v>
          </cell>
          <cell r="N11">
            <v>0.05</v>
          </cell>
          <cell r="O11">
            <v>1.6607999999999998</v>
          </cell>
          <cell r="P11" t="str">
            <v>Donauer</v>
          </cell>
          <cell r="Q11" t="str">
            <v>http://www.nexpw.com/seriesproducts.php</v>
          </cell>
        </row>
        <row r="12">
          <cell r="B12" t="str">
            <v>Schott ASI 95</v>
          </cell>
          <cell r="C12">
            <v>1</v>
          </cell>
          <cell r="D12">
            <v>1.449264</v>
          </cell>
          <cell r="E12">
            <v>0.0655505139160291</v>
          </cell>
          <cell r="F12">
            <v>95</v>
          </cell>
          <cell r="G12">
            <v>1.4536000000000002</v>
          </cell>
          <cell r="H12">
            <v>0</v>
          </cell>
          <cell r="I12">
            <v>1.8896800000000002</v>
          </cell>
          <cell r="J12">
            <v>0</v>
          </cell>
          <cell r="K12">
            <v>1.7443200000000003</v>
          </cell>
          <cell r="L12">
            <v>0</v>
          </cell>
          <cell r="M12">
            <v>1.9623600000000003</v>
          </cell>
          <cell r="N12">
            <v>0</v>
          </cell>
          <cell r="O12">
            <v>1.6716400000000002</v>
          </cell>
          <cell r="P12" t="str">
            <v>Hawi</v>
          </cell>
          <cell r="Q12" t="str">
            <v>http://www.schottsolar.com/global/products/photovoltaics/schott-asi-95/</v>
          </cell>
        </row>
        <row r="13">
          <cell r="B13" t="str">
            <v>Canadian Solar CS6P-230</v>
          </cell>
          <cell r="C13">
            <v>0</v>
          </cell>
          <cell r="D13">
            <v>1.616706</v>
          </cell>
          <cell r="E13">
            <v>0.13607916343478654</v>
          </cell>
          <cell r="F13">
            <v>220</v>
          </cell>
          <cell r="G13">
            <v>1.58</v>
          </cell>
          <cell r="H13">
            <v>0.03</v>
          </cell>
          <cell r="I13">
            <v>2.1014000000000004</v>
          </cell>
          <cell r="J13">
            <v>0.04</v>
          </cell>
          <cell r="K13">
            <v>1.9592</v>
          </cell>
          <cell r="L13">
            <v>0.05</v>
          </cell>
          <cell r="M13">
            <v>2.212</v>
          </cell>
          <cell r="N13">
            <v>0.05</v>
          </cell>
          <cell r="O13">
            <v>1.896</v>
          </cell>
          <cell r="P13" t="str">
            <v>GET</v>
          </cell>
          <cell r="Q13" t="str">
            <v>http://www.canadian-solar.com/en/products/standard-modules/cs6-series.html</v>
          </cell>
        </row>
        <row r="14">
          <cell r="B14" t="str">
            <v>S-Energy SM-220 PA8</v>
          </cell>
          <cell r="C14">
            <v>0</v>
          </cell>
          <cell r="D14">
            <v>1.5876000000000001</v>
          </cell>
          <cell r="E14">
            <v>0.1385739480977576</v>
          </cell>
          <cell r="F14">
            <v>220</v>
          </cell>
          <cell r="G14">
            <v>1.6363636363636365</v>
          </cell>
          <cell r="H14">
            <v>0.12</v>
          </cell>
          <cell r="I14">
            <v>2.3236363636363637</v>
          </cell>
          <cell r="J14">
            <v>0.08</v>
          </cell>
          <cell r="K14">
            <v>2.0945454545454547</v>
          </cell>
          <cell r="L14">
            <v>0.09</v>
          </cell>
          <cell r="M14">
            <v>2.356363636363637</v>
          </cell>
          <cell r="N14">
            <v>0.09</v>
          </cell>
          <cell r="O14">
            <v>2.0290909090909093</v>
          </cell>
          <cell r="P14" t="str">
            <v>Donauer</v>
          </cell>
          <cell r="Q14" t="str">
            <v>http://www.s-energy.co.kr/eng/product/pvmodule.asp</v>
          </cell>
        </row>
        <row r="15">
          <cell r="B15" t="str">
            <v>Shunda SDM-170/X-72M</v>
          </cell>
          <cell r="C15">
            <v>0</v>
          </cell>
          <cell r="D15">
            <v>1.2766400000000002</v>
          </cell>
          <cell r="E15">
            <v>0.14099511216944477</v>
          </cell>
          <cell r="F15">
            <v>180</v>
          </cell>
          <cell r="G15">
            <v>1.64</v>
          </cell>
          <cell r="H15">
            <v>0</v>
          </cell>
          <cell r="I15">
            <v>2.132</v>
          </cell>
          <cell r="J15">
            <v>0.02</v>
          </cell>
          <cell r="K15">
            <v>2.0008</v>
          </cell>
          <cell r="L15">
            <v>0</v>
          </cell>
          <cell r="M15">
            <v>2.214</v>
          </cell>
          <cell r="N15">
            <v>0</v>
          </cell>
          <cell r="O15">
            <v>1.8859999999999997</v>
          </cell>
          <cell r="P15" t="str">
            <v>B5</v>
          </cell>
          <cell r="Q15" t="str">
            <v>http://www.shundasolar.com/eng/</v>
          </cell>
        </row>
        <row r="16">
          <cell r="B16" t="str">
            <v>First Solar FS 2 </v>
          </cell>
          <cell r="C16">
            <v>1</v>
          </cell>
          <cell r="D16">
            <v>0.72</v>
          </cell>
          <cell r="E16">
            <v>0.10069444444444445</v>
          </cell>
          <cell r="F16">
            <v>72.5</v>
          </cell>
          <cell r="G16">
            <v>1.65</v>
          </cell>
          <cell r="H16">
            <v>0</v>
          </cell>
          <cell r="I16">
            <v>2.145</v>
          </cell>
          <cell r="J16">
            <v>0</v>
          </cell>
          <cell r="K16">
            <v>1.9799999999999998</v>
          </cell>
          <cell r="L16">
            <v>0</v>
          </cell>
          <cell r="M16">
            <v>2.2275</v>
          </cell>
          <cell r="N16">
            <v>0</v>
          </cell>
          <cell r="O16">
            <v>1.8974999999999997</v>
          </cell>
          <cell r="P16" t="str">
            <v>B5</v>
          </cell>
          <cell r="Q16" t="str">
            <v>http://www.firstsolar.com/en/modules.php</v>
          </cell>
        </row>
        <row r="17">
          <cell r="B17" t="str">
            <v>Suntech STP180S-24/Ad</v>
          </cell>
          <cell r="C17">
            <v>0</v>
          </cell>
          <cell r="D17">
            <v>1.2766400000000002</v>
          </cell>
          <cell r="E17">
            <v>0.14099511216944477</v>
          </cell>
          <cell r="F17">
            <v>180</v>
          </cell>
          <cell r="G17">
            <v>1.7112</v>
          </cell>
          <cell r="H17">
            <v>0</v>
          </cell>
          <cell r="I17">
            <v>2.2245600000000003</v>
          </cell>
          <cell r="J17">
            <v>0</v>
          </cell>
          <cell r="K17">
            <v>2.05344</v>
          </cell>
          <cell r="L17">
            <v>0</v>
          </cell>
          <cell r="M17">
            <v>2.3101200000000004</v>
          </cell>
          <cell r="N17">
            <v>0</v>
          </cell>
          <cell r="O17">
            <v>1.9678799999999999</v>
          </cell>
          <cell r="P17" t="str">
            <v>Hawi</v>
          </cell>
          <cell r="Q17" t="str">
            <v>http://www.suntech-power.com/index.php?option=com_content&amp;view=article&amp;id=62&amp;Itemid=76&amp;lang=en</v>
          </cell>
        </row>
        <row r="18">
          <cell r="B18" t="str">
            <v>Suntech STP200-18/Ud</v>
          </cell>
          <cell r="C18">
            <v>0</v>
          </cell>
          <cell r="D18">
            <v>1.470144</v>
          </cell>
          <cell r="E18">
            <v>0.13604109529406644</v>
          </cell>
          <cell r="F18">
            <v>200</v>
          </cell>
          <cell r="G18">
            <v>1.7112</v>
          </cell>
          <cell r="H18">
            <v>0</v>
          </cell>
          <cell r="I18">
            <v>2.2245600000000003</v>
          </cell>
          <cell r="J18">
            <v>0</v>
          </cell>
          <cell r="K18">
            <v>2.05344</v>
          </cell>
          <cell r="L18">
            <v>0</v>
          </cell>
          <cell r="M18">
            <v>2.3101200000000004</v>
          </cell>
          <cell r="N18">
            <v>0</v>
          </cell>
          <cell r="O18">
            <v>1.9678799999999999</v>
          </cell>
          <cell r="P18" t="str">
            <v>Hawi</v>
          </cell>
          <cell r="Q18" t="str">
            <v>http://www.suntech-power.com/index.php?option=com_content&amp;view=article&amp;id=62&amp;Itemid=76&amp;lang=en</v>
          </cell>
        </row>
        <row r="19">
          <cell r="B19" t="str">
            <v>Suntech STP270-24/Vd</v>
          </cell>
          <cell r="C19">
            <v>0</v>
          </cell>
          <cell r="D19">
            <v>1.9403519999999999</v>
          </cell>
          <cell r="E19">
            <v>0.1391500098951118</v>
          </cell>
          <cell r="F19">
            <v>270</v>
          </cell>
          <cell r="G19">
            <v>1.7112</v>
          </cell>
          <cell r="H19">
            <v>0</v>
          </cell>
          <cell r="I19">
            <v>2.2245600000000003</v>
          </cell>
          <cell r="J19">
            <v>0</v>
          </cell>
          <cell r="K19">
            <v>2.05344</v>
          </cell>
          <cell r="L19">
            <v>0</v>
          </cell>
          <cell r="M19">
            <v>2.3101200000000004</v>
          </cell>
          <cell r="N19">
            <v>0</v>
          </cell>
          <cell r="O19">
            <v>1.9678799999999999</v>
          </cell>
          <cell r="P19" t="str">
            <v>Hawi</v>
          </cell>
          <cell r="Q19" t="str">
            <v>http://www.suntech-power.com/index.php?option=com_content&amp;view=article&amp;id=62&amp;Itemid=76&amp;lang=en</v>
          </cell>
        </row>
        <row r="20">
          <cell r="B20" t="str">
            <v>Solarfun SF 220 Poly</v>
          </cell>
          <cell r="C20">
            <v>0</v>
          </cell>
          <cell r="D20">
            <v>1.494</v>
          </cell>
          <cell r="E20">
            <v>0.14725568942436412</v>
          </cell>
          <cell r="F20">
            <v>220</v>
          </cell>
          <cell r="G20">
            <v>1.74</v>
          </cell>
          <cell r="H20">
            <v>0</v>
          </cell>
          <cell r="I20">
            <v>2.262</v>
          </cell>
          <cell r="J20">
            <v>0</v>
          </cell>
          <cell r="K20">
            <v>2.088</v>
          </cell>
          <cell r="L20">
            <v>0</v>
          </cell>
          <cell r="M20">
            <v>2.349</v>
          </cell>
          <cell r="N20">
            <v>0</v>
          </cell>
          <cell r="O20">
            <v>2.001</v>
          </cell>
          <cell r="P20" t="str">
            <v>B5</v>
          </cell>
          <cell r="Q20" t="str">
            <v>http://www.solarfun.com.cn/Modules_Products.php</v>
          </cell>
        </row>
        <row r="21">
          <cell r="B21" t="str">
            <v>Evergreen ES-A 205</v>
          </cell>
          <cell r="C21">
            <v>0</v>
          </cell>
          <cell r="D21">
            <v>1.5691499999999998</v>
          </cell>
          <cell r="E21">
            <v>0.12745754070675208</v>
          </cell>
          <cell r="F21">
            <v>200</v>
          </cell>
          <cell r="G21">
            <v>1.854</v>
          </cell>
          <cell r="H21">
            <v>0.02</v>
          </cell>
          <cell r="I21">
            <v>2.44728</v>
          </cell>
          <cell r="J21">
            <v>0.03</v>
          </cell>
          <cell r="K21">
            <v>2.28042</v>
          </cell>
          <cell r="L21">
            <v>0</v>
          </cell>
          <cell r="M21">
            <v>2.5029000000000003</v>
          </cell>
          <cell r="N21">
            <v>0</v>
          </cell>
          <cell r="O21">
            <v>2.1321</v>
          </cell>
          <cell r="P21" t="str">
            <v>Donauer</v>
          </cell>
          <cell r="Q21" t="str">
            <v>http://www.evergreensolar.com/app/en/products/item/619</v>
          </cell>
        </row>
        <row r="22">
          <cell r="B22" t="str">
            <v>Odersun ODS170-110R</v>
          </cell>
          <cell r="C22">
            <v>1</v>
          </cell>
          <cell r="D22">
            <v>1.7</v>
          </cell>
          <cell r="E22">
            <v>0.05294117647058824</v>
          </cell>
          <cell r="F22">
            <v>90</v>
          </cell>
          <cell r="G22">
            <v>1.96</v>
          </cell>
          <cell r="H22">
            <v>0</v>
          </cell>
          <cell r="I22">
            <v>2.548</v>
          </cell>
          <cell r="J22">
            <v>0</v>
          </cell>
          <cell r="K22">
            <v>2.352</v>
          </cell>
          <cell r="L22">
            <v>0</v>
          </cell>
          <cell r="M22">
            <v>2.646</v>
          </cell>
          <cell r="N22">
            <v>0</v>
          </cell>
          <cell r="O22">
            <v>2.254</v>
          </cell>
          <cell r="P22" t="str">
            <v>B5</v>
          </cell>
          <cell r="Q22" t="str">
            <v>http://www.odersun.de/</v>
          </cell>
        </row>
        <row r="23">
          <cell r="B23" t="str">
            <v>Schott Poly 220</v>
          </cell>
          <cell r="C23">
            <v>0</v>
          </cell>
          <cell r="D23">
            <v>1.673205</v>
          </cell>
          <cell r="E23">
            <v>0.13148418753231073</v>
          </cell>
          <cell r="F23">
            <v>220</v>
          </cell>
          <cell r="G23">
            <v>2.0700000000000003</v>
          </cell>
          <cell r="H23">
            <v>0.02</v>
          </cell>
          <cell r="I23">
            <v>2.7324000000000006</v>
          </cell>
          <cell r="J23">
            <v>0.02</v>
          </cell>
          <cell r="K23">
            <v>2.5254000000000003</v>
          </cell>
          <cell r="L23">
            <v>0</v>
          </cell>
          <cell r="M23">
            <v>2.7945000000000007</v>
          </cell>
          <cell r="N23">
            <v>0</v>
          </cell>
          <cell r="O23">
            <v>2.3805</v>
          </cell>
          <cell r="P23" t="str">
            <v>Hawi</v>
          </cell>
          <cell r="Q23" t="str">
            <v>http://www.schottsolar.com/global/products/photovoltaics/schott-poly-225/</v>
          </cell>
        </row>
        <row r="24">
          <cell r="B24" t="str">
            <v>Kyocera KD 210GH-2PU</v>
          </cell>
          <cell r="C24">
            <v>0</v>
          </cell>
          <cell r="D24">
            <v>1.4849999999999999</v>
          </cell>
          <cell r="E24">
            <v>0.14141414141414144</v>
          </cell>
          <cell r="F24">
            <v>210</v>
          </cell>
          <cell r="G24">
            <v>2.101714285714286</v>
          </cell>
          <cell r="H24">
            <v>0.02</v>
          </cell>
          <cell r="I24">
            <v>2.7742628571428574</v>
          </cell>
          <cell r="J24">
            <v>0</v>
          </cell>
          <cell r="K24">
            <v>2.5220571428571428</v>
          </cell>
          <cell r="L24">
            <v>0</v>
          </cell>
          <cell r="M24">
            <v>2.837314285714286</v>
          </cell>
          <cell r="N24">
            <v>0</v>
          </cell>
          <cell r="O24">
            <v>2.4169714285714288</v>
          </cell>
          <cell r="P24" t="str">
            <v>Donauer</v>
          </cell>
          <cell r="Q24" t="str">
            <v>http://www.kyocerasolar.eu/index/products/download/English.html</v>
          </cell>
        </row>
        <row r="25">
          <cell r="B25" t="str">
            <v>Kyocera KD 185 GH-2PU</v>
          </cell>
          <cell r="C25">
            <v>0</v>
          </cell>
          <cell r="D25">
            <v>1.3246200000000001</v>
          </cell>
          <cell r="E25">
            <v>0.1358880282647099</v>
          </cell>
          <cell r="F25">
            <v>180</v>
          </cell>
          <cell r="G25">
            <v>2.16</v>
          </cell>
          <cell r="H25">
            <v>0.03</v>
          </cell>
          <cell r="I25">
            <v>2.8728000000000002</v>
          </cell>
          <cell r="J25">
            <v>0</v>
          </cell>
          <cell r="K25">
            <v>2.592</v>
          </cell>
          <cell r="L25">
            <v>0</v>
          </cell>
          <cell r="M25">
            <v>2.9160000000000004</v>
          </cell>
          <cell r="N25">
            <v>0</v>
          </cell>
          <cell r="O25">
            <v>2.484</v>
          </cell>
          <cell r="P25" t="str">
            <v>Donauer</v>
          </cell>
          <cell r="Q25" t="str">
            <v>http://www.kyocerasolar.eu/index/products/download/English.html</v>
          </cell>
        </row>
        <row r="26">
          <cell r="B26" t="str">
            <v>Conergy PowerPlus 220M</v>
          </cell>
          <cell r="C26">
            <v>0</v>
          </cell>
          <cell r="D26">
            <v>1.627886</v>
          </cell>
          <cell r="E26">
            <v>0.13514459857754166</v>
          </cell>
          <cell r="F26">
            <v>220</v>
          </cell>
          <cell r="G26">
            <v>2.18</v>
          </cell>
          <cell r="H26">
            <v>0.03</v>
          </cell>
          <cell r="I26">
            <v>2.8994000000000004</v>
          </cell>
          <cell r="J26">
            <v>0.03</v>
          </cell>
          <cell r="K26">
            <v>2.6814</v>
          </cell>
          <cell r="L26">
            <v>0.03</v>
          </cell>
          <cell r="M26">
            <v>3.0084000000000004</v>
          </cell>
          <cell r="N26">
            <v>0.03</v>
          </cell>
          <cell r="O26">
            <v>2.5724</v>
          </cell>
          <cell r="P26" t="str">
            <v>B5</v>
          </cell>
          <cell r="Q26" t="str">
            <v>http://www.conergy.com.au/SolarPanels.aspx</v>
          </cell>
        </row>
        <row r="27">
          <cell r="B27" t="str">
            <v>Solon Black 230/07 220W</v>
          </cell>
          <cell r="C27">
            <v>0</v>
          </cell>
          <cell r="D27">
            <v>1.64</v>
          </cell>
          <cell r="E27">
            <v>0.13414634146341464</v>
          </cell>
          <cell r="F27">
            <v>220</v>
          </cell>
          <cell r="G27">
            <v>2.21</v>
          </cell>
          <cell r="H27">
            <v>0.1</v>
          </cell>
          <cell r="I27">
            <v>3.0940000000000003</v>
          </cell>
          <cell r="J27">
            <v>0.05</v>
          </cell>
          <cell r="K27">
            <v>2.7625</v>
          </cell>
          <cell r="L27">
            <v>0.1</v>
          </cell>
          <cell r="M27">
            <v>3.2045000000000003</v>
          </cell>
          <cell r="N27">
            <v>0.1</v>
          </cell>
          <cell r="O27">
            <v>2.7625</v>
          </cell>
          <cell r="P27" t="str">
            <v>B5</v>
          </cell>
          <cell r="Q27" t="str">
            <v>http://www.solon.com/cw/en/customers/components/modules/classic_line/</v>
          </cell>
        </row>
        <row r="28">
          <cell r="B28" t="str">
            <v>Solon Blue 230/07 220W</v>
          </cell>
          <cell r="C28">
            <v>0</v>
          </cell>
          <cell r="D28">
            <v>1.64</v>
          </cell>
          <cell r="E28">
            <v>0.13414634146341464</v>
          </cell>
          <cell r="F28">
            <v>220</v>
          </cell>
          <cell r="G28">
            <v>2.21</v>
          </cell>
          <cell r="H28">
            <v>0.1</v>
          </cell>
          <cell r="I28">
            <v>3.0940000000000003</v>
          </cell>
          <cell r="J28">
            <v>0.05</v>
          </cell>
          <cell r="K28">
            <v>2.7625</v>
          </cell>
          <cell r="L28">
            <v>0.1</v>
          </cell>
          <cell r="M28">
            <v>3.2045000000000003</v>
          </cell>
          <cell r="N28">
            <v>0.1</v>
          </cell>
          <cell r="O28">
            <v>2.7625</v>
          </cell>
          <cell r="P28" t="str">
            <v>B5</v>
          </cell>
          <cell r="Q28" t="str">
            <v>http://www.solon.com/cw/en/customers/components/modules/classic_line/</v>
          </cell>
        </row>
        <row r="29">
          <cell r="B29" t="str">
            <v>Sunways SM 215</v>
          </cell>
          <cell r="C29">
            <v>0</v>
          </cell>
          <cell r="D29">
            <v>1.6632</v>
          </cell>
          <cell r="E29">
            <v>0.1382876382876383</v>
          </cell>
          <cell r="F29">
            <v>230</v>
          </cell>
          <cell r="G29">
            <v>2.27</v>
          </cell>
          <cell r="H29">
            <v>0</v>
          </cell>
          <cell r="I29">
            <v>2.951</v>
          </cell>
          <cell r="J29">
            <v>0</v>
          </cell>
          <cell r="K29">
            <v>2.7239999999999998</v>
          </cell>
          <cell r="L29">
            <v>0</v>
          </cell>
          <cell r="M29">
            <v>3.0645000000000002</v>
          </cell>
          <cell r="N29">
            <v>0</v>
          </cell>
          <cell r="O29">
            <v>2.6104999999999996</v>
          </cell>
          <cell r="P29" t="str">
            <v>B5</v>
          </cell>
          <cell r="Q29" t="str">
            <v>http://www.sunways.eu/en/products/solar-modules/sm-215m/</v>
          </cell>
        </row>
        <row r="30">
          <cell r="B30" t="str">
            <v>Suntech MSZ 175 Just Roof</v>
          </cell>
          <cell r="C30">
            <v>0</v>
          </cell>
          <cell r="D30">
            <v>1.3333125</v>
          </cell>
          <cell r="E30">
            <v>0.13125205081329397</v>
          </cell>
          <cell r="F30">
            <v>175</v>
          </cell>
          <cell r="G30">
            <v>2.299</v>
          </cell>
          <cell r="H30">
            <v>0.15</v>
          </cell>
          <cell r="I30">
            <v>3.33355</v>
          </cell>
          <cell r="J30">
            <v>0.1</v>
          </cell>
          <cell r="K30">
            <v>2.9887</v>
          </cell>
          <cell r="L30">
            <v>0.15</v>
          </cell>
          <cell r="M30">
            <v>3.4485</v>
          </cell>
          <cell r="N30">
            <v>0.15</v>
          </cell>
          <cell r="O30">
            <v>2.9886999999999997</v>
          </cell>
          <cell r="P30" t="str">
            <v>Hawi</v>
          </cell>
          <cell r="Q30" t="str">
            <v>http://www.suntech-power.com/index.php?option=com_content&amp;view=article&amp;id=57&amp;Itemid=125</v>
          </cell>
        </row>
        <row r="31">
          <cell r="B31" t="str">
            <v>Sanyo HIP-215NKHE5</v>
          </cell>
          <cell r="C31">
            <v>0</v>
          </cell>
          <cell r="D31">
            <v>1.2608400000000002</v>
          </cell>
          <cell r="E31">
            <v>0.17052123980838169</v>
          </cell>
          <cell r="F31">
            <v>215</v>
          </cell>
          <cell r="G31">
            <v>2.6772000000000005</v>
          </cell>
          <cell r="H31">
            <v>0</v>
          </cell>
          <cell r="I31">
            <v>3.4803600000000006</v>
          </cell>
          <cell r="J31">
            <v>0</v>
          </cell>
          <cell r="K31">
            <v>3.2126400000000004</v>
          </cell>
          <cell r="L31">
            <v>0</v>
          </cell>
          <cell r="M31">
            <v>3.614220000000001</v>
          </cell>
          <cell r="N31">
            <v>0</v>
          </cell>
          <cell r="O31">
            <v>3.0787800000000005</v>
          </cell>
          <cell r="P31" t="str">
            <v>Hawi</v>
          </cell>
          <cell r="Q31" t="str">
            <v>http://www.sanyo-solar.eu/product-info/module-line-up.html</v>
          </cell>
        </row>
        <row r="32">
          <cell r="B32" t="str">
            <v>Suntech STP060 (12V)</v>
          </cell>
          <cell r="C32">
            <v>0</v>
          </cell>
          <cell r="D32">
            <v>0.512715</v>
          </cell>
          <cell r="E32">
            <v>0.11702407770398758</v>
          </cell>
          <cell r="F32">
            <v>60</v>
          </cell>
          <cell r="G32">
            <v>2.8888000000000003</v>
          </cell>
          <cell r="H32">
            <v>0</v>
          </cell>
          <cell r="I32">
            <v>3.7554400000000006</v>
          </cell>
          <cell r="J32">
            <v>0</v>
          </cell>
          <cell r="K32">
            <v>3.4665600000000003</v>
          </cell>
          <cell r="L32">
            <v>0.05</v>
          </cell>
          <cell r="M32">
            <v>4.044320000000001</v>
          </cell>
          <cell r="N32">
            <v>0.05</v>
          </cell>
          <cell r="O32">
            <v>3.4665600000000003</v>
          </cell>
          <cell r="P32" t="str">
            <v>Hawi</v>
          </cell>
          <cell r="Q32" t="str">
            <v>http://www.suntech-power.com/index.php?option=com_content&amp;view=article&amp;id=62&amp;Itemid=76&amp;lang=en</v>
          </cell>
        </row>
        <row r="33">
          <cell r="B33" t="str">
            <v>Solon Black Roof-integrated</v>
          </cell>
          <cell r="C33">
            <v>0</v>
          </cell>
          <cell r="D33">
            <v>1.4909</v>
          </cell>
          <cell r="E33">
            <v>0.11067140653296667</v>
          </cell>
          <cell r="F33">
            <v>165</v>
          </cell>
          <cell r="G33">
            <v>2.97</v>
          </cell>
          <cell r="H33">
            <v>0.15</v>
          </cell>
          <cell r="I33">
            <v>4.3065</v>
          </cell>
          <cell r="J33">
            <v>0.1</v>
          </cell>
          <cell r="K33">
            <v>3.861</v>
          </cell>
          <cell r="L33">
            <v>0.15</v>
          </cell>
          <cell r="M33">
            <v>4.455</v>
          </cell>
          <cell r="N33">
            <v>0.15</v>
          </cell>
          <cell r="O33">
            <v>3.8609999999999998</v>
          </cell>
          <cell r="P33" t="str">
            <v>B5</v>
          </cell>
          <cell r="Q33" t="str">
            <v>http://www.solon.com/cw/en/customers/components/modules/integration_line/</v>
          </cell>
        </row>
        <row r="34">
          <cell r="B34" t="str">
            <v>Suntech STP010 (12V)</v>
          </cell>
          <cell r="C34">
            <v>0</v>
          </cell>
          <cell r="D34">
            <v>0.11408</v>
          </cell>
          <cell r="E34">
            <v>0.08765778401122021</v>
          </cell>
          <cell r="F34">
            <v>10</v>
          </cell>
          <cell r="G34">
            <v>3.0084</v>
          </cell>
          <cell r="H34">
            <v>0</v>
          </cell>
          <cell r="I34">
            <v>3.91092</v>
          </cell>
          <cell r="J34">
            <v>0</v>
          </cell>
          <cell r="K34">
            <v>3.61008</v>
          </cell>
          <cell r="L34">
            <v>0.05</v>
          </cell>
          <cell r="M34">
            <v>4.21176</v>
          </cell>
          <cell r="N34">
            <v>0.05</v>
          </cell>
          <cell r="O34">
            <v>3.61008</v>
          </cell>
          <cell r="P34" t="str">
            <v>Hawi</v>
          </cell>
          <cell r="Q34" t="str">
            <v>http://www.suntech-power.com/index.php?option=com_content&amp;view=article&amp;id=62&amp;Itemid=76&amp;lang=en</v>
          </cell>
        </row>
        <row r="35">
          <cell r="B35" t="str">
            <v>Suntech STP030 (12V)</v>
          </cell>
          <cell r="C35">
            <v>0</v>
          </cell>
          <cell r="D35">
            <v>0.28968</v>
          </cell>
          <cell r="E35">
            <v>0.1035625517812759</v>
          </cell>
          <cell r="F35">
            <v>30</v>
          </cell>
          <cell r="G35">
            <v>3.0084</v>
          </cell>
          <cell r="H35">
            <v>0</v>
          </cell>
          <cell r="I35">
            <v>3.91092</v>
          </cell>
          <cell r="J35">
            <v>0</v>
          </cell>
          <cell r="K35">
            <v>3.61008</v>
          </cell>
          <cell r="L35">
            <v>0.05</v>
          </cell>
          <cell r="M35">
            <v>4.21176</v>
          </cell>
          <cell r="N35">
            <v>0.05</v>
          </cell>
          <cell r="O35">
            <v>3.61008</v>
          </cell>
          <cell r="P35" t="str">
            <v>Hawi</v>
          </cell>
          <cell r="Q35" t="str">
            <v>http://www.suntech-power.com/index.php?option=com_content&amp;view=article&amp;id=62&amp;Itemid=76&amp;lang=en</v>
          </cell>
        </row>
        <row r="36">
          <cell r="B36" t="str">
            <v>Kyocera KD 70 SX-1P (12V)</v>
          </cell>
          <cell r="C36">
            <v>0</v>
          </cell>
          <cell r="D36">
            <v>0.51348</v>
          </cell>
          <cell r="E36">
            <v>0.13632468645322116</v>
          </cell>
          <cell r="F36">
            <v>70</v>
          </cell>
          <cell r="G36">
            <v>3.3978571428571427</v>
          </cell>
          <cell r="H36">
            <v>0</v>
          </cell>
          <cell r="I36">
            <v>4.4172142857142855</v>
          </cell>
          <cell r="J36">
            <v>0</v>
          </cell>
          <cell r="K36">
            <v>4.077428571428571</v>
          </cell>
          <cell r="L36">
            <v>0.05</v>
          </cell>
          <cell r="M36">
            <v>4.757000000000001</v>
          </cell>
          <cell r="N36">
            <v>0.05</v>
          </cell>
          <cell r="O36">
            <v>4.077428571428571</v>
          </cell>
          <cell r="P36" t="str">
            <v>Donauer</v>
          </cell>
          <cell r="Q36" t="str">
            <v>http://www.kyocerasolar.eu/index/products/download/English.html</v>
          </cell>
        </row>
      </sheetData>
      <sheetData sheetId="1">
        <row r="2">
          <cell r="B2" t="str">
            <v>Product</v>
          </cell>
          <cell r="C2" t="str">
            <v>TF</v>
          </cell>
          <cell r="D2" t="str">
            <v>Efficiency</v>
          </cell>
          <cell r="E2" t="str">
            <v>Max W</v>
          </cell>
          <cell r="F2" t="str">
            <v>EUR</v>
          </cell>
          <cell r="G2" t="str">
            <v>EUR/W</v>
          </cell>
          <cell r="H2" t="str">
            <v>+%</v>
          </cell>
          <cell r="I2" t="str">
            <v>Price</v>
          </cell>
          <cell r="J2" t="str">
            <v>Supplier</v>
          </cell>
          <cell r="L2" t="str">
            <v>Monitoring</v>
          </cell>
          <cell r="M2" t="str">
            <v>EUR</v>
          </cell>
          <cell r="N2" t="str">
            <v>Supplier</v>
          </cell>
        </row>
        <row r="3">
          <cell r="B3" t="str">
            <v>SMA Sunny Boy 1200</v>
          </cell>
          <cell r="C3">
            <v>0</v>
          </cell>
          <cell r="E3">
            <v>1320</v>
          </cell>
          <cell r="F3">
            <v>638.158</v>
          </cell>
          <cell r="G3">
            <v>0.48345303030303033</v>
          </cell>
          <cell r="H3">
            <v>0</v>
          </cell>
          <cell r="I3">
            <v>638.158</v>
          </cell>
          <cell r="J3" t="str">
            <v>Hawi</v>
          </cell>
          <cell r="L3" t="str">
            <v>Sunny WebBox RS485, modemmel</v>
          </cell>
          <cell r="M3">
            <v>470.028</v>
          </cell>
          <cell r="N3" t="str">
            <v>Hawi</v>
          </cell>
        </row>
        <row r="4">
          <cell r="B4" t="str">
            <v>SMA Sunny Boy 1700</v>
          </cell>
          <cell r="C4">
            <v>0</v>
          </cell>
          <cell r="E4">
            <v>1850</v>
          </cell>
          <cell r="F4">
            <v>758.08</v>
          </cell>
          <cell r="G4">
            <v>0.409772972972973</v>
          </cell>
          <cell r="H4">
            <v>0</v>
          </cell>
          <cell r="I4">
            <v>758.08</v>
          </cell>
          <cell r="J4" t="str">
            <v>Hawi</v>
          </cell>
          <cell r="L4" t="str">
            <v>Sunny Beam Bluetooth</v>
          </cell>
          <cell r="M4">
            <v>133.4736</v>
          </cell>
          <cell r="N4" t="str">
            <v>Hawi</v>
          </cell>
        </row>
        <row r="5">
          <cell r="B5" t="str">
            <v>SMA Sunny Boy 2100TL</v>
          </cell>
          <cell r="C5">
            <v>0</v>
          </cell>
          <cell r="E5">
            <v>2200</v>
          </cell>
          <cell r="F5">
            <v>912</v>
          </cell>
          <cell r="G5">
            <v>0.41454545454545455</v>
          </cell>
          <cell r="H5">
            <v>0</v>
          </cell>
          <cell r="I5">
            <v>912</v>
          </cell>
          <cell r="J5" t="str">
            <v>Hawi</v>
          </cell>
        </row>
        <row r="6">
          <cell r="B6" t="str">
            <v>SMA Sunny Boy 2500 </v>
          </cell>
          <cell r="C6">
            <v>0</v>
          </cell>
          <cell r="E6">
            <v>2700</v>
          </cell>
          <cell r="F6">
            <v>999</v>
          </cell>
          <cell r="G6">
            <v>0.37</v>
          </cell>
          <cell r="H6">
            <v>0</v>
          </cell>
          <cell r="I6">
            <v>999</v>
          </cell>
          <cell r="J6" t="str">
            <v>Hawi</v>
          </cell>
        </row>
        <row r="7">
          <cell r="B7" t="str">
            <v>SMA Sunny Boy 3000 HF</v>
          </cell>
          <cell r="C7">
            <v>0</v>
          </cell>
          <cell r="E7">
            <v>3150</v>
          </cell>
          <cell r="F7">
            <v>1116</v>
          </cell>
          <cell r="G7">
            <v>0.35428571428571426</v>
          </cell>
          <cell r="H7">
            <v>0</v>
          </cell>
          <cell r="I7">
            <v>1116</v>
          </cell>
          <cell r="J7" t="str">
            <v>Hawi</v>
          </cell>
        </row>
        <row r="8">
          <cell r="B8" t="str">
            <v>SMA Sunny Boy 3300 TL HC</v>
          </cell>
          <cell r="C8">
            <v>0</v>
          </cell>
          <cell r="E8">
            <v>3440</v>
          </cell>
          <cell r="F8">
            <v>1193</v>
          </cell>
          <cell r="G8">
            <v>0.34680232558139534</v>
          </cell>
          <cell r="H8">
            <v>0</v>
          </cell>
          <cell r="I8">
            <v>1193</v>
          </cell>
          <cell r="J8" t="str">
            <v>Hawi</v>
          </cell>
        </row>
        <row r="9">
          <cell r="B9" t="str">
            <v>SMA Sunny Boy 3300 </v>
          </cell>
          <cell r="C9">
            <v>0</v>
          </cell>
          <cell r="E9">
            <v>3820</v>
          </cell>
          <cell r="F9">
            <v>1226</v>
          </cell>
          <cell r="G9">
            <v>0.32094240837696336</v>
          </cell>
          <cell r="H9">
            <v>0</v>
          </cell>
          <cell r="I9">
            <v>1226</v>
          </cell>
          <cell r="J9" t="str">
            <v>Hawi</v>
          </cell>
        </row>
        <row r="10">
          <cell r="B10" t="str">
            <v>SMA Sunny Boy 3800 </v>
          </cell>
          <cell r="C10">
            <v>0</v>
          </cell>
          <cell r="E10">
            <v>4040</v>
          </cell>
          <cell r="F10">
            <v>1262</v>
          </cell>
          <cell r="G10">
            <v>0.3123762376237624</v>
          </cell>
          <cell r="H10">
            <v>0</v>
          </cell>
          <cell r="I10">
            <v>1262</v>
          </cell>
          <cell r="J10" t="str">
            <v>Hawi</v>
          </cell>
        </row>
        <row r="11">
          <cell r="B11" t="str">
            <v>SMA Sunny Boy 4000TL</v>
          </cell>
          <cell r="C11">
            <v>0</v>
          </cell>
          <cell r="E11">
            <v>4200</v>
          </cell>
          <cell r="F11">
            <v>1524</v>
          </cell>
          <cell r="G11">
            <v>0.3628571428571429</v>
          </cell>
          <cell r="H11">
            <v>0</v>
          </cell>
          <cell r="I11">
            <v>1524</v>
          </cell>
          <cell r="J11" t="str">
            <v>Hawi</v>
          </cell>
        </row>
        <row r="12">
          <cell r="B12" t="str">
            <v>SMA Sunny Boy 5000TL</v>
          </cell>
          <cell r="C12">
            <v>0</v>
          </cell>
          <cell r="E12">
            <v>5300</v>
          </cell>
          <cell r="F12">
            <v>1737</v>
          </cell>
          <cell r="G12">
            <v>0.3277358490566038</v>
          </cell>
          <cell r="H12">
            <v>0</v>
          </cell>
          <cell r="I12">
            <v>1737</v>
          </cell>
          <cell r="J12" t="str">
            <v>Hawi</v>
          </cell>
        </row>
        <row r="13">
          <cell r="B13" t="str">
            <v>SMA Sunny Mini Central 6000TL</v>
          </cell>
          <cell r="C13">
            <v>0</v>
          </cell>
          <cell r="E13">
            <v>6200</v>
          </cell>
          <cell r="F13">
            <v>1913.6000000000001</v>
          </cell>
          <cell r="G13">
            <v>0.3086451612903226</v>
          </cell>
          <cell r="H13">
            <v>0</v>
          </cell>
          <cell r="I13">
            <v>1913.6000000000001</v>
          </cell>
          <cell r="J13" t="str">
            <v>Hawi</v>
          </cell>
        </row>
        <row r="14">
          <cell r="B14" t="str">
            <v>SMA Sunny Mini Central 7000TL</v>
          </cell>
          <cell r="C14">
            <v>0</v>
          </cell>
          <cell r="E14">
            <v>7200</v>
          </cell>
          <cell r="F14">
            <v>1984.44</v>
          </cell>
          <cell r="G14">
            <v>0.2756166666666667</v>
          </cell>
          <cell r="H14">
            <v>0</v>
          </cell>
          <cell r="I14">
            <v>1984.44</v>
          </cell>
          <cell r="J14" t="str">
            <v>Hawi</v>
          </cell>
        </row>
        <row r="15">
          <cell r="B15" t="str">
            <v>SMA Sunny Mini Central 7000HV</v>
          </cell>
          <cell r="C15">
            <v>1</v>
          </cell>
          <cell r="E15">
            <v>7500</v>
          </cell>
          <cell r="F15">
            <v>1966.8</v>
          </cell>
          <cell r="G15">
            <v>0.26224</v>
          </cell>
          <cell r="H15">
            <v>0.02</v>
          </cell>
          <cell r="I15">
            <v>2006.136</v>
          </cell>
          <cell r="J15" t="str">
            <v>Hawi</v>
          </cell>
        </row>
        <row r="16">
          <cell r="B16" t="str">
            <v>SMA Sunny Mini Central 8000TL</v>
          </cell>
          <cell r="C16">
            <v>0</v>
          </cell>
          <cell r="E16">
            <v>8250</v>
          </cell>
          <cell r="F16">
            <v>2033.8500000000001</v>
          </cell>
          <cell r="G16">
            <v>0.24652727272727273</v>
          </cell>
          <cell r="H16">
            <v>0</v>
          </cell>
          <cell r="I16">
            <v>2033.8500000000001</v>
          </cell>
          <cell r="J16" t="str">
            <v>Hawi</v>
          </cell>
        </row>
        <row r="17">
          <cell r="B17" t="str">
            <v>SMA Sunny Mini Central 9000TL</v>
          </cell>
          <cell r="C17">
            <v>0</v>
          </cell>
          <cell r="E17">
            <v>9300</v>
          </cell>
          <cell r="F17">
            <v>2268.7200000000003</v>
          </cell>
          <cell r="G17">
            <v>0.24394838709677422</v>
          </cell>
          <cell r="H17">
            <v>0</v>
          </cell>
          <cell r="I17">
            <v>2268.7200000000003</v>
          </cell>
          <cell r="J17" t="str">
            <v>Hawi</v>
          </cell>
        </row>
        <row r="18">
          <cell r="B18" t="str">
            <v>SMA Sunny Mini Central 10000TL</v>
          </cell>
          <cell r="C18">
            <v>0</v>
          </cell>
          <cell r="E18">
            <v>10350</v>
          </cell>
          <cell r="F18">
            <v>2232</v>
          </cell>
          <cell r="G18">
            <v>0.21565217391304348</v>
          </cell>
          <cell r="H18">
            <v>0</v>
          </cell>
          <cell r="I18">
            <v>2232</v>
          </cell>
          <cell r="J18" t="str">
            <v>Hawi</v>
          </cell>
        </row>
        <row r="19">
          <cell r="B19" t="str">
            <v>SMA Sunny Mini Central 11000TL</v>
          </cell>
          <cell r="C19">
            <v>0</v>
          </cell>
          <cell r="E19">
            <v>11400</v>
          </cell>
          <cell r="F19">
            <v>2525.25</v>
          </cell>
          <cell r="G19">
            <v>0.22151315789473683</v>
          </cell>
          <cell r="H19">
            <v>0</v>
          </cell>
          <cell r="I19">
            <v>2525.25</v>
          </cell>
          <cell r="J19" t="str">
            <v>Hawi</v>
          </cell>
        </row>
        <row r="20">
          <cell r="B20" t="str">
            <v>SMA Sunny Tripower 12000TL</v>
          </cell>
          <cell r="C20">
            <v>0</v>
          </cell>
          <cell r="E20">
            <v>12500</v>
          </cell>
          <cell r="F20">
            <v>3008.46</v>
          </cell>
          <cell r="G20">
            <v>0.2406768</v>
          </cell>
          <cell r="H20">
            <v>0.05</v>
          </cell>
          <cell r="I20">
            <v>3158.8830000000003</v>
          </cell>
          <cell r="J20" t="str">
            <v>Hawi</v>
          </cell>
        </row>
        <row r="21">
          <cell r="B21" t="str">
            <v>SMA Sunny Tripower 15000TL</v>
          </cell>
          <cell r="C21">
            <v>0</v>
          </cell>
          <cell r="E21">
            <v>15600</v>
          </cell>
          <cell r="F21">
            <v>3427.9700000000003</v>
          </cell>
          <cell r="G21">
            <v>0.2197416666666667</v>
          </cell>
          <cell r="H21">
            <v>0.05</v>
          </cell>
          <cell r="I21">
            <v>3599.3685000000005</v>
          </cell>
          <cell r="J21" t="str">
            <v>Hawi</v>
          </cell>
        </row>
        <row r="22">
          <cell r="B22" t="str">
            <v>SMA Sunny Tripower 17000TL</v>
          </cell>
          <cell r="C22">
            <v>0</v>
          </cell>
          <cell r="E22">
            <v>17600</v>
          </cell>
          <cell r="F22">
            <v>3568.11</v>
          </cell>
          <cell r="G22">
            <v>0.20273352272727274</v>
          </cell>
          <cell r="H22">
            <v>0.05</v>
          </cell>
          <cell r="I22">
            <v>3746.5155000000004</v>
          </cell>
          <cell r="J22" t="str">
            <v>Hawi</v>
          </cell>
        </row>
      </sheetData>
      <sheetData sheetId="2">
        <row r="30">
          <cell r="C30" t="str">
            <v>Flat roof, ballast console</v>
          </cell>
          <cell r="D30" t="str">
            <v>Lapos-tető, ballasztos konzol</v>
          </cell>
          <cell r="E30">
            <v>0.6111111111111112</v>
          </cell>
          <cell r="F30">
            <v>0.275</v>
          </cell>
          <cell r="G30" t="str">
            <v>Renusol ConSole HDPE-produkte</v>
          </cell>
        </row>
        <row r="31">
          <cell r="C31" t="str">
            <v>Flat roof, metal console</v>
          </cell>
          <cell r="D31" t="str">
            <v>Lapos-tető, fém konzol</v>
          </cell>
          <cell r="E31">
            <v>0.5</v>
          </cell>
          <cell r="F31">
            <v>0.21</v>
          </cell>
          <cell r="G31" t="str">
            <v>Intersol Alu Futura, stainless A2</v>
          </cell>
        </row>
        <row r="32">
          <cell r="C32" t="str">
            <v>Slanted roof, alumnium console</v>
          </cell>
          <cell r="D32" t="str">
            <v>Ferde-tető, alumínium konzol</v>
          </cell>
          <cell r="E32">
            <v>0.35</v>
          </cell>
          <cell r="F32">
            <v>0.15</v>
          </cell>
          <cell r="G32" t="str">
            <v>Professional QUICK Alu (DE)</v>
          </cell>
        </row>
        <row r="33">
          <cell r="C33" t="str">
            <v>Ground mounted, metal console</v>
          </cell>
          <cell r="D33" t="str">
            <v>Zöldmező, fém konzol</v>
          </cell>
          <cell r="E33">
            <v>0.46</v>
          </cell>
          <cell r="F33">
            <v>0.22</v>
          </cell>
          <cell r="G33" t="str">
            <v>Intersol Ground Mounting System, stainless A3</v>
          </cell>
        </row>
        <row r="48">
          <cell r="C48" t="str">
            <v>Flat roof, ballast console</v>
          </cell>
          <cell r="D48" t="str">
            <v>Lapos-tető, ballasztos konzol</v>
          </cell>
          <cell r="E48">
            <v>0.105</v>
          </cell>
          <cell r="F48">
            <v>0.035</v>
          </cell>
        </row>
        <row r="49">
          <cell r="C49" t="str">
            <v>Flat roof, metal console</v>
          </cell>
          <cell r="D49" t="str">
            <v>Lapos-tető, fém konzol</v>
          </cell>
          <cell r="E49">
            <v>0.12</v>
          </cell>
          <cell r="F49">
            <v>0.04</v>
          </cell>
        </row>
        <row r="50">
          <cell r="C50" t="str">
            <v>Slanted roof, alumnium console</v>
          </cell>
          <cell r="D50" t="str">
            <v>Ferde-tető, alumínium konzol</v>
          </cell>
          <cell r="E50">
            <v>0.09</v>
          </cell>
          <cell r="F50">
            <v>0.03</v>
          </cell>
        </row>
        <row r="51">
          <cell r="C51" t="str">
            <v>Ground mounted, metal console</v>
          </cell>
          <cell r="D51" t="str">
            <v>Zöldmező, fém konzol</v>
          </cell>
          <cell r="E51">
            <v>0.12</v>
          </cell>
          <cell r="F51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pelem@manitusolar.hu" TargetMode="External" /><Relationship Id="rId2" Type="http://schemas.openxmlformats.org/officeDocument/2006/relationships/hyperlink" Target="http://manitusolar.hu/" TargetMode="External" /><Relationship Id="rId3" Type="http://schemas.openxmlformats.org/officeDocument/2006/relationships/hyperlink" Target="http://re.jrc.ec.europa.eu/pvgis/apps3/pvest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3.7109375" style="1" customWidth="1"/>
    <col min="2" max="2" width="36.140625" style="0" customWidth="1"/>
    <col min="3" max="3" width="12.00390625" style="0" customWidth="1"/>
    <col min="4" max="4" width="10.421875" style="0" bestFit="1" customWidth="1"/>
    <col min="5" max="5" width="13.421875" style="0" customWidth="1"/>
    <col min="6" max="6" width="12.421875" style="0" customWidth="1"/>
    <col min="7" max="7" width="12.57421875" style="0" customWidth="1"/>
    <col min="8" max="8" width="14.00390625" style="0" bestFit="1" customWidth="1"/>
    <col min="9" max="35" width="9.140625" style="2" customWidth="1"/>
  </cols>
  <sheetData>
    <row r="1" spans="1:36" s="2" customFormat="1" ht="12.75">
      <c r="A1" s="1"/>
      <c r="H1" s="38"/>
      <c r="I1" s="38"/>
      <c r="J1" s="38"/>
      <c r="K1" s="38"/>
      <c r="L1" s="38"/>
      <c r="M1" s="38"/>
      <c r="N1" s="38"/>
      <c r="O1" s="39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36" s="2" customFormat="1" ht="12.75">
      <c r="A2" s="1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2" customFormat="1" ht="12.75">
      <c r="A3" s="1"/>
      <c r="D3" s="34" t="s">
        <v>23</v>
      </c>
      <c r="E3" s="22" t="s">
        <v>24</v>
      </c>
      <c r="G3" s="15"/>
      <c r="H3" s="40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2" customFormat="1" ht="12.75">
      <c r="A4" s="1"/>
      <c r="D4" s="34" t="s">
        <v>25</v>
      </c>
      <c r="E4" s="35" t="s">
        <v>26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2" customFormat="1" ht="12.75">
      <c r="A5" s="1"/>
      <c r="D5" s="34" t="s">
        <v>27</v>
      </c>
      <c r="E5" s="22" t="s">
        <v>28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2" customFormat="1" ht="12.75">
      <c r="A6" s="1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="38" customFormat="1" ht="12.75">
      <c r="A7" s="37"/>
    </row>
    <row r="8" s="2" customFormat="1" ht="12.75">
      <c r="A8" s="1"/>
    </row>
    <row r="9" spans="1:2" s="2" customFormat="1" ht="18">
      <c r="A9" s="1"/>
      <c r="B9" s="41" t="s">
        <v>33</v>
      </c>
    </row>
    <row r="10" s="2" customFormat="1" ht="12.75">
      <c r="A10" s="1"/>
    </row>
    <row r="11" spans="1:2" s="2" customFormat="1" ht="12.75">
      <c r="A11" s="1"/>
      <c r="B11" s="15" t="s">
        <v>40</v>
      </c>
    </row>
    <row r="12" spans="1:2" s="2" customFormat="1" ht="12.75">
      <c r="A12" s="1"/>
      <c r="B12" s="15" t="s">
        <v>41</v>
      </c>
    </row>
    <row r="13" spans="1:2" s="2" customFormat="1" ht="12.75">
      <c r="A13" s="1"/>
      <c r="B13" s="15" t="s">
        <v>34</v>
      </c>
    </row>
    <row r="14" spans="1:2" s="2" customFormat="1" ht="8.25" customHeight="1">
      <c r="A14" s="1"/>
      <c r="B14" s="15"/>
    </row>
    <row r="15" spans="1:2" s="2" customFormat="1" ht="15">
      <c r="A15" s="1"/>
      <c r="B15" s="24" t="s">
        <v>35</v>
      </c>
    </row>
    <row r="16" spans="1:3" s="2" customFormat="1" ht="12.75">
      <c r="A16" s="1"/>
      <c r="B16" s="42" t="s">
        <v>36</v>
      </c>
      <c r="C16" s="43"/>
    </row>
    <row r="17" spans="1:3" s="2" customFormat="1" ht="12.75">
      <c r="A17" s="1"/>
      <c r="B17" s="9" t="s">
        <v>37</v>
      </c>
      <c r="C17" s="7"/>
    </row>
    <row r="18" spans="1:2" s="2" customFormat="1" ht="12.75">
      <c r="A18" s="1"/>
      <c r="B18" s="15"/>
    </row>
    <row r="19" s="2" customFormat="1" ht="12.75">
      <c r="A19" s="1"/>
    </row>
    <row r="20" spans="1:5" s="2" customFormat="1" ht="14.25">
      <c r="A20" s="1"/>
      <c r="B20" s="28" t="s">
        <v>21</v>
      </c>
      <c r="C20" s="32">
        <v>3080</v>
      </c>
      <c r="D20" s="29" t="s">
        <v>4</v>
      </c>
      <c r="E20" s="36" t="s">
        <v>20</v>
      </c>
    </row>
    <row r="21" spans="1:5" s="2" customFormat="1" ht="14.25">
      <c r="A21" s="1"/>
      <c r="B21" s="28" t="s">
        <v>18</v>
      </c>
      <c r="C21" s="33">
        <v>2849332</v>
      </c>
      <c r="D21" s="29" t="s">
        <v>22</v>
      </c>
      <c r="E21" s="36" t="s">
        <v>46</v>
      </c>
    </row>
    <row r="22" spans="1:4" s="2" customFormat="1" ht="14.25">
      <c r="A22" s="1"/>
      <c r="B22" s="28" t="s">
        <v>19</v>
      </c>
      <c r="C22" s="31">
        <f>C21*1.25</f>
        <v>3561665</v>
      </c>
      <c r="D22" s="29" t="s">
        <v>14</v>
      </c>
    </row>
    <row r="23" s="2" customFormat="1" ht="12.75">
      <c r="A23" s="1"/>
    </row>
    <row r="24" spans="1:7" s="2" customFormat="1" ht="12.75">
      <c r="A24" s="1"/>
      <c r="B24" s="1"/>
      <c r="C24" s="1"/>
      <c r="D24" s="1"/>
      <c r="E24" s="1"/>
      <c r="F24" s="46" t="s">
        <v>38</v>
      </c>
      <c r="G24" s="46" t="s">
        <v>39</v>
      </c>
    </row>
    <row r="25" spans="1:7" s="2" customFormat="1" ht="15">
      <c r="A25" s="1"/>
      <c r="B25" s="47" t="s">
        <v>1</v>
      </c>
      <c r="C25" s="47"/>
      <c r="D25" s="47"/>
      <c r="E25" s="47"/>
      <c r="F25" s="44">
        <f>C21/C20</f>
        <v>925.1077922077922</v>
      </c>
      <c r="G25" s="45">
        <f>C22/C20</f>
        <v>1156.3847402597403</v>
      </c>
    </row>
    <row r="26" spans="1:8" s="2" customFormat="1" ht="12.75">
      <c r="A26" s="1"/>
      <c r="B26" s="1"/>
      <c r="C26" s="1"/>
      <c r="D26" s="1"/>
      <c r="E26" s="1"/>
      <c r="F26" s="1"/>
      <c r="G26" s="4"/>
      <c r="H26" s="4"/>
    </row>
    <row r="27" spans="1:8" s="2" customFormat="1" ht="12.75">
      <c r="A27" s="1"/>
      <c r="B27" s="1"/>
      <c r="C27" s="1"/>
      <c r="D27" s="1"/>
      <c r="E27" s="1"/>
      <c r="F27" s="1"/>
      <c r="G27" s="4"/>
      <c r="H27" s="4"/>
    </row>
    <row r="28" spans="1:8" s="2" customFormat="1" ht="15">
      <c r="A28" s="1"/>
      <c r="B28" s="25" t="s">
        <v>2</v>
      </c>
      <c r="C28" s="1"/>
      <c r="D28" s="1"/>
      <c r="E28" s="1"/>
      <c r="F28" s="1"/>
      <c r="G28" s="4"/>
      <c r="H28" s="4"/>
    </row>
    <row r="29" s="2" customFormat="1" ht="12.75">
      <c r="A29" s="1"/>
    </row>
    <row r="30" spans="1:8" s="2" customFormat="1" ht="12.75">
      <c r="A30" s="1"/>
      <c r="B30" s="5" t="s">
        <v>3</v>
      </c>
      <c r="C30" s="6"/>
      <c r="D30" s="6"/>
      <c r="E30" s="6"/>
      <c r="F30" s="7"/>
      <c r="G30" s="5">
        <f>C20</f>
        <v>3080</v>
      </c>
      <c r="H30" s="7" t="s">
        <v>4</v>
      </c>
    </row>
    <row r="31" spans="1:12" s="2" customFormat="1" ht="12.75">
      <c r="A31" s="1"/>
      <c r="B31" s="9" t="s">
        <v>42</v>
      </c>
      <c r="C31" s="6"/>
      <c r="D31" s="6"/>
      <c r="E31" s="6"/>
      <c r="F31" s="6"/>
      <c r="G31" s="48">
        <v>1150</v>
      </c>
      <c r="H31" s="8" t="s">
        <v>5</v>
      </c>
      <c r="I31" s="57" t="s">
        <v>47</v>
      </c>
      <c r="J31" s="15" t="s">
        <v>44</v>
      </c>
      <c r="L31" s="22" t="s">
        <v>43</v>
      </c>
    </row>
    <row r="32" spans="1:8" s="2" customFormat="1" ht="12.75">
      <c r="A32" s="1"/>
      <c r="B32" s="9" t="s">
        <v>45</v>
      </c>
      <c r="C32" s="6"/>
      <c r="D32" s="6"/>
      <c r="E32" s="6"/>
      <c r="F32" s="6"/>
      <c r="G32" s="5">
        <f>G31*(C20/1000)</f>
        <v>3542</v>
      </c>
      <c r="H32" s="8" t="s">
        <v>5</v>
      </c>
    </row>
    <row r="33" spans="1:8" s="2" customFormat="1" ht="12.75">
      <c r="A33" s="1"/>
      <c r="B33" s="10" t="s">
        <v>6</v>
      </c>
      <c r="C33" s="11"/>
      <c r="D33" s="11"/>
      <c r="E33" s="11"/>
      <c r="F33" s="12"/>
      <c r="G33" s="13">
        <f>G32*25</f>
        <v>88550</v>
      </c>
      <c r="H33" s="8" t="s">
        <v>5</v>
      </c>
    </row>
    <row r="34" s="2" customFormat="1" ht="12.75">
      <c r="A34" s="1"/>
    </row>
    <row r="35" s="2" customFormat="1" ht="12.75">
      <c r="A35" s="1"/>
    </row>
    <row r="36" spans="1:7" s="2" customFormat="1" ht="14.25">
      <c r="A36" s="1"/>
      <c r="B36" s="14" t="s">
        <v>9</v>
      </c>
      <c r="F36" s="15"/>
      <c r="G36" s="16"/>
    </row>
    <row r="37" s="2" customFormat="1" ht="12.75">
      <c r="A37" s="1"/>
    </row>
    <row r="38" spans="1:7" s="2" customFormat="1" ht="12.75">
      <c r="A38" s="1"/>
      <c r="B38" s="9" t="s">
        <v>10</v>
      </c>
      <c r="C38" s="6"/>
      <c r="D38" s="6"/>
      <c r="E38" s="7"/>
      <c r="F38" s="59">
        <v>0.3</v>
      </c>
      <c r="G38" s="17">
        <f>$C$22*F38</f>
        <v>1068499.5</v>
      </c>
    </row>
    <row r="39" spans="1:7" s="2" customFormat="1" ht="12.75">
      <c r="A39" s="1"/>
      <c r="B39" s="9" t="s">
        <v>11</v>
      </c>
      <c r="C39" s="6"/>
      <c r="D39" s="6"/>
      <c r="E39" s="7"/>
      <c r="F39" s="59">
        <v>0.2</v>
      </c>
      <c r="G39" s="17">
        <f>$C$22*F39</f>
        <v>712333</v>
      </c>
    </row>
    <row r="40" spans="1:7" s="2" customFormat="1" ht="12.75">
      <c r="A40" s="1"/>
      <c r="B40" s="9" t="s">
        <v>48</v>
      </c>
      <c r="C40" s="6"/>
      <c r="D40" s="6"/>
      <c r="E40" s="7"/>
      <c r="F40" s="59">
        <v>0.4</v>
      </c>
      <c r="G40" s="17">
        <f>$C$22*F40</f>
        <v>1424666</v>
      </c>
    </row>
    <row r="41" spans="1:7" s="2" customFormat="1" ht="12.75">
      <c r="A41" s="1"/>
      <c r="B41" s="9" t="s">
        <v>12</v>
      </c>
      <c r="C41" s="6"/>
      <c r="D41" s="6"/>
      <c r="E41" s="7"/>
      <c r="F41" s="59">
        <f>1-F40-F39-F38</f>
        <v>0.09999999999999998</v>
      </c>
      <c r="G41" s="17">
        <f>$C$22*F41</f>
        <v>356166.49999999994</v>
      </c>
    </row>
    <row r="42" spans="1:7" s="2" customFormat="1" ht="12.75">
      <c r="A42" s="1"/>
      <c r="B42" s="18" t="s">
        <v>0</v>
      </c>
      <c r="C42" s="19"/>
      <c r="D42" s="19"/>
      <c r="E42" s="20"/>
      <c r="F42" s="23">
        <f>SUM(F38:F41)</f>
        <v>1</v>
      </c>
      <c r="G42" s="21">
        <f>SUM(G38:G41)</f>
        <v>3561665</v>
      </c>
    </row>
    <row r="43" s="2" customFormat="1" ht="12.75">
      <c r="A43" s="1"/>
    </row>
    <row r="44" s="2" customFormat="1" ht="12.75">
      <c r="A44" s="1"/>
    </row>
    <row r="45" spans="1:2" s="2" customFormat="1" ht="15">
      <c r="A45" s="1"/>
      <c r="B45" s="24" t="s">
        <v>13</v>
      </c>
    </row>
    <row r="46" s="2" customFormat="1" ht="12.75">
      <c r="A46" s="1"/>
    </row>
    <row r="47" spans="1:8" s="2" customFormat="1" ht="12.75">
      <c r="A47" s="1"/>
      <c r="B47" s="60" t="s">
        <v>49</v>
      </c>
      <c r="C47" s="52"/>
      <c r="D47" s="52"/>
      <c r="E47" s="52"/>
      <c r="F47" s="49"/>
      <c r="G47" s="58">
        <v>46</v>
      </c>
      <c r="H47" s="7" t="s">
        <v>14</v>
      </c>
    </row>
    <row r="48" spans="1:8" s="2" customFormat="1" ht="12.75">
      <c r="A48" s="1"/>
      <c r="B48" s="5" t="s">
        <v>15</v>
      </c>
      <c r="C48" s="6"/>
      <c r="D48" s="6"/>
      <c r="E48" s="6"/>
      <c r="F48" s="7"/>
      <c r="G48" s="30">
        <f>G47*G32</f>
        <v>162932</v>
      </c>
      <c r="H48" s="7" t="s">
        <v>14</v>
      </c>
    </row>
    <row r="49" spans="1:8" s="2" customFormat="1" ht="12.75">
      <c r="A49" s="1"/>
      <c r="B49" s="5" t="s">
        <v>16</v>
      </c>
      <c r="C49" s="6"/>
      <c r="D49" s="6"/>
      <c r="E49" s="6"/>
      <c r="F49" s="7"/>
      <c r="G49" s="50">
        <f>(G41+G40)/G48</f>
        <v>10.929912478825523</v>
      </c>
      <c r="H49" s="8" t="s">
        <v>17</v>
      </c>
    </row>
    <row r="50" spans="1:8" s="2" customFormat="1" ht="12.75">
      <c r="A50" s="1"/>
      <c r="B50" s="53" t="s">
        <v>7</v>
      </c>
      <c r="C50" s="54"/>
      <c r="D50" s="54"/>
      <c r="E50" s="54"/>
      <c r="F50" s="51"/>
      <c r="G50" s="26">
        <f>(G40+G41)/G33</f>
        <v>20.11103896103896</v>
      </c>
      <c r="H50" s="27" t="s">
        <v>8</v>
      </c>
    </row>
    <row r="51" spans="1:8" s="2" customFormat="1" ht="12.75">
      <c r="A51" s="1"/>
      <c r="B51" s="55"/>
      <c r="C51" s="55"/>
      <c r="D51" s="55"/>
      <c r="E51" s="55"/>
      <c r="F51" s="55"/>
      <c r="G51" s="56"/>
      <c r="H51" s="3"/>
    </row>
    <row r="52" s="2" customFormat="1" ht="12.75">
      <c r="A52" s="1"/>
    </row>
    <row r="53" spans="1:2" s="2" customFormat="1" ht="15">
      <c r="A53" s="1"/>
      <c r="B53" s="14" t="s">
        <v>32</v>
      </c>
    </row>
    <row r="54" spans="1:2" s="2" customFormat="1" ht="12.75">
      <c r="A54" s="1"/>
      <c r="B54" s="36" t="s">
        <v>29</v>
      </c>
    </row>
    <row r="55" spans="1:2" s="2" customFormat="1" ht="12.75">
      <c r="A55" s="1"/>
      <c r="B55" s="36" t="s">
        <v>30</v>
      </c>
    </row>
    <row r="56" spans="1:2" s="2" customFormat="1" ht="12.75">
      <c r="A56" s="1"/>
      <c r="B56" s="36" t="s">
        <v>31</v>
      </c>
    </row>
    <row r="57" s="2" customFormat="1" ht="12.75">
      <c r="A57" s="1"/>
    </row>
    <row r="58" s="2" customFormat="1" ht="12.75">
      <c r="A58" s="1"/>
    </row>
    <row r="59" s="2" customFormat="1" ht="12.75">
      <c r="A59" s="1"/>
    </row>
    <row r="60" s="2" customFormat="1" ht="12.75">
      <c r="A60" s="1"/>
    </row>
    <row r="61" s="2" customFormat="1" ht="12.75">
      <c r="A61" s="1"/>
    </row>
    <row r="62" s="2" customFormat="1" ht="12.75">
      <c r="A62" s="1"/>
    </row>
    <row r="63" s="2" customFormat="1" ht="12.75">
      <c r="A63" s="1"/>
    </row>
    <row r="64" s="2" customFormat="1" ht="12.75">
      <c r="A64" s="1"/>
    </row>
    <row r="65" s="2" customFormat="1" ht="12.75">
      <c r="A65" s="1"/>
    </row>
    <row r="66" s="2" customFormat="1" ht="12.75">
      <c r="A66" s="1"/>
    </row>
    <row r="67" s="2" customFormat="1" ht="12.75">
      <c r="A67" s="1"/>
    </row>
    <row r="68" s="2" customFormat="1" ht="12.75">
      <c r="A68" s="1"/>
    </row>
    <row r="69" s="2" customFormat="1" ht="12.75">
      <c r="A69" s="1"/>
    </row>
    <row r="70" s="2" customFormat="1" ht="12.75">
      <c r="A70" s="1"/>
    </row>
    <row r="71" s="2" customFormat="1" ht="12.75">
      <c r="A71" s="1"/>
    </row>
    <row r="72" s="2" customFormat="1" ht="12.75">
      <c r="A72" s="1"/>
    </row>
    <row r="73" s="2" customFormat="1" ht="12.75">
      <c r="A73" s="1"/>
    </row>
    <row r="74" s="2" customFormat="1" ht="12.75">
      <c r="A74" s="1"/>
    </row>
    <row r="75" s="2" customFormat="1" ht="12.75">
      <c r="A75" s="1"/>
    </row>
    <row r="76" s="2" customFormat="1" ht="12.75">
      <c r="A76" s="1"/>
    </row>
    <row r="77" s="2" customFormat="1" ht="12.75">
      <c r="A77" s="1"/>
    </row>
    <row r="78" s="2" customFormat="1" ht="12.75">
      <c r="A78" s="1"/>
    </row>
    <row r="79" s="2" customFormat="1" ht="12.75">
      <c r="A79" s="1"/>
    </row>
    <row r="80" s="2" customFormat="1" ht="12.75">
      <c r="A80" s="1"/>
    </row>
    <row r="81" s="2" customFormat="1" ht="12.75">
      <c r="A81" s="1"/>
    </row>
    <row r="82" s="2" customFormat="1" ht="12.75">
      <c r="A82" s="1"/>
    </row>
    <row r="83" s="2" customFormat="1" ht="12.75">
      <c r="A83" s="1"/>
    </row>
    <row r="84" s="2" customFormat="1" ht="12.75">
      <c r="A84" s="1"/>
    </row>
    <row r="85" s="2" customFormat="1" ht="12.75">
      <c r="A85" s="1"/>
    </row>
    <row r="86" s="2" customFormat="1" ht="12.75">
      <c r="A86" s="1"/>
    </row>
    <row r="87" s="2" customFormat="1" ht="12.75">
      <c r="A87" s="1"/>
    </row>
    <row r="88" s="2" customFormat="1" ht="12.75">
      <c r="A88" s="1"/>
    </row>
    <row r="89" s="2" customFormat="1" ht="12.75">
      <c r="A89" s="1"/>
    </row>
    <row r="90" s="2" customFormat="1" ht="12.75">
      <c r="A90" s="1"/>
    </row>
    <row r="91" s="2" customFormat="1" ht="12.75">
      <c r="A91" s="1"/>
    </row>
    <row r="92" s="2" customFormat="1" ht="12.75">
      <c r="A92" s="1"/>
    </row>
    <row r="93" s="2" customFormat="1" ht="12.75">
      <c r="A93" s="1"/>
    </row>
    <row r="94" s="2" customFormat="1" ht="12.75">
      <c r="A94" s="1"/>
    </row>
    <row r="95" s="2" customFormat="1" ht="12.75">
      <c r="A95" s="1"/>
    </row>
    <row r="96" s="2" customFormat="1" ht="12.75">
      <c r="A96" s="1"/>
    </row>
    <row r="97" s="2" customFormat="1" ht="12.75">
      <c r="A97" s="1"/>
    </row>
    <row r="98" s="2" customFormat="1" ht="12.75">
      <c r="A98" s="1"/>
    </row>
    <row r="99" s="2" customFormat="1" ht="12.75">
      <c r="A99" s="1"/>
    </row>
    <row r="100" s="2" customFormat="1" ht="12.75">
      <c r="A100" s="1"/>
    </row>
    <row r="101" s="2" customFormat="1" ht="12.75">
      <c r="A101" s="1"/>
    </row>
    <row r="102" s="2" customFormat="1" ht="12.75">
      <c r="A102" s="1"/>
    </row>
    <row r="103" s="2" customFormat="1" ht="12.75">
      <c r="A103" s="1"/>
    </row>
    <row r="104" s="2" customFormat="1" ht="12.75">
      <c r="A104" s="1"/>
    </row>
    <row r="105" s="2" customFormat="1" ht="12.75">
      <c r="A105" s="1"/>
    </row>
    <row r="106" s="2" customFormat="1" ht="12.75">
      <c r="A106" s="1"/>
    </row>
    <row r="107" s="2" customFormat="1" ht="12.75">
      <c r="A107" s="1"/>
    </row>
    <row r="108" s="2" customFormat="1" ht="12.75">
      <c r="A108" s="1"/>
    </row>
    <row r="109" s="2" customFormat="1" ht="12.75">
      <c r="A109" s="1"/>
    </row>
    <row r="110" s="2" customFormat="1" ht="12.75">
      <c r="A110" s="1"/>
    </row>
    <row r="111" s="2" customFormat="1" ht="12.75">
      <c r="A111" s="1"/>
    </row>
    <row r="112" s="2" customFormat="1" ht="12.75">
      <c r="A112" s="1"/>
    </row>
    <row r="113" s="2" customFormat="1" ht="12.75">
      <c r="A113" s="1"/>
    </row>
    <row r="114" s="2" customFormat="1" ht="12.75">
      <c r="A114" s="1"/>
    </row>
    <row r="115" s="2" customFormat="1" ht="12.75">
      <c r="A115" s="1"/>
    </row>
    <row r="116" s="2" customFormat="1" ht="12.75">
      <c r="A116" s="1"/>
    </row>
    <row r="117" s="2" customFormat="1" ht="12.75">
      <c r="A117" s="1"/>
    </row>
    <row r="118" s="2" customFormat="1" ht="12.75">
      <c r="A118" s="1"/>
    </row>
    <row r="119" s="2" customFormat="1" ht="12.75">
      <c r="A119" s="1"/>
    </row>
    <row r="120" s="2" customFormat="1" ht="12.75">
      <c r="A120" s="1"/>
    </row>
    <row r="121" s="2" customFormat="1" ht="12.75">
      <c r="A121" s="1"/>
    </row>
    <row r="122" s="2" customFormat="1" ht="12.75">
      <c r="A122" s="1"/>
    </row>
    <row r="123" s="2" customFormat="1" ht="12.75">
      <c r="A123" s="1"/>
    </row>
    <row r="124" s="2" customFormat="1" ht="12.75">
      <c r="A124" s="1"/>
    </row>
    <row r="125" s="2" customFormat="1" ht="12.75">
      <c r="A125" s="1"/>
    </row>
    <row r="126" s="2" customFormat="1" ht="12.75">
      <c r="A126" s="1"/>
    </row>
    <row r="127" s="2" customFormat="1" ht="12.75">
      <c r="A127" s="1"/>
    </row>
    <row r="128" s="2" customFormat="1" ht="12.75">
      <c r="A128" s="1"/>
    </row>
    <row r="129" s="2" customFormat="1" ht="12.75">
      <c r="A129" s="1"/>
    </row>
    <row r="130" s="2" customFormat="1" ht="12.75">
      <c r="A130" s="1"/>
    </row>
    <row r="131" s="2" customFormat="1" ht="12.75">
      <c r="A131" s="1"/>
    </row>
    <row r="132" s="2" customFormat="1" ht="12.75">
      <c r="A132" s="1"/>
    </row>
    <row r="133" s="2" customFormat="1" ht="12.75">
      <c r="A133" s="1"/>
    </row>
    <row r="134" s="2" customFormat="1" ht="12.75">
      <c r="A134" s="1"/>
    </row>
    <row r="135" s="2" customFormat="1" ht="12.75">
      <c r="A135" s="1"/>
    </row>
    <row r="136" s="2" customFormat="1" ht="12.75">
      <c r="A136" s="1"/>
    </row>
    <row r="137" s="2" customFormat="1" ht="12.75">
      <c r="A137" s="1"/>
    </row>
    <row r="138" s="2" customFormat="1" ht="12.75">
      <c r="A138" s="1"/>
    </row>
    <row r="139" s="2" customFormat="1" ht="12.75">
      <c r="A139" s="1"/>
    </row>
    <row r="140" s="2" customFormat="1" ht="12.75">
      <c r="A140" s="1"/>
    </row>
    <row r="141" s="2" customFormat="1" ht="12.75">
      <c r="A141" s="1"/>
    </row>
    <row r="142" s="2" customFormat="1" ht="12.75">
      <c r="A142" s="1"/>
    </row>
    <row r="143" s="2" customFormat="1" ht="12.75">
      <c r="A143" s="1"/>
    </row>
    <row r="144" s="2" customFormat="1" ht="12.75">
      <c r="A144" s="1"/>
    </row>
    <row r="145" s="2" customFormat="1" ht="12.75">
      <c r="A145" s="1"/>
    </row>
    <row r="146" s="2" customFormat="1" ht="12.75">
      <c r="A146" s="1"/>
    </row>
    <row r="147" s="2" customFormat="1" ht="12.75">
      <c r="A147" s="1"/>
    </row>
    <row r="148" s="2" customFormat="1" ht="12.75">
      <c r="A148" s="1"/>
    </row>
    <row r="149" s="2" customFormat="1" ht="12.75">
      <c r="A149" s="1"/>
    </row>
    <row r="150" s="2" customFormat="1" ht="12.75">
      <c r="A150" s="1"/>
    </row>
    <row r="151" s="2" customFormat="1" ht="12.75">
      <c r="A151" s="1"/>
    </row>
    <row r="152" s="2" customFormat="1" ht="12.75">
      <c r="A152" s="1"/>
    </row>
    <row r="153" s="2" customFormat="1" ht="12.75">
      <c r="A153" s="1"/>
    </row>
    <row r="154" s="2" customFormat="1" ht="12.75">
      <c r="A154" s="1"/>
    </row>
    <row r="155" s="2" customFormat="1" ht="12.75">
      <c r="A155" s="1"/>
    </row>
    <row r="156" s="2" customFormat="1" ht="12.75">
      <c r="A156" s="1"/>
    </row>
    <row r="157" s="2" customFormat="1" ht="12.75">
      <c r="A157" s="1"/>
    </row>
    <row r="158" s="2" customFormat="1" ht="12.75">
      <c r="A158" s="1"/>
    </row>
    <row r="159" s="2" customFormat="1" ht="12.75">
      <c r="A159" s="1"/>
    </row>
    <row r="160" s="2" customFormat="1" ht="12.75">
      <c r="A160" s="1"/>
    </row>
    <row r="161" s="2" customFormat="1" ht="12.75">
      <c r="A161" s="1"/>
    </row>
    <row r="162" s="2" customFormat="1" ht="12.75">
      <c r="A162" s="1"/>
    </row>
    <row r="163" s="2" customFormat="1" ht="12.75">
      <c r="A163" s="1"/>
    </row>
    <row r="164" s="2" customFormat="1" ht="12.75">
      <c r="A164" s="1"/>
    </row>
    <row r="165" s="2" customFormat="1" ht="12.75">
      <c r="A165" s="1"/>
    </row>
    <row r="166" s="2" customFormat="1" ht="12.75">
      <c r="A166" s="1"/>
    </row>
    <row r="167" s="2" customFormat="1" ht="12.75">
      <c r="A167" s="1"/>
    </row>
    <row r="168" s="2" customFormat="1" ht="12.75">
      <c r="A168" s="1"/>
    </row>
    <row r="169" s="2" customFormat="1" ht="12.75">
      <c r="A169" s="1"/>
    </row>
    <row r="170" s="2" customFormat="1" ht="12.75">
      <c r="A170" s="1"/>
    </row>
    <row r="171" s="2" customFormat="1" ht="12.75">
      <c r="A171" s="1"/>
    </row>
    <row r="172" s="2" customFormat="1" ht="12.75">
      <c r="A172" s="1"/>
    </row>
    <row r="173" s="2" customFormat="1" ht="12.75">
      <c r="A173" s="1"/>
    </row>
    <row r="174" s="2" customFormat="1" ht="12.75">
      <c r="A174" s="1"/>
    </row>
    <row r="175" s="2" customFormat="1" ht="12.75">
      <c r="A175" s="1"/>
    </row>
    <row r="176" s="2" customFormat="1" ht="12.75">
      <c r="A176" s="1"/>
    </row>
    <row r="177" s="2" customFormat="1" ht="12.75">
      <c r="A177" s="1"/>
    </row>
    <row r="178" s="2" customFormat="1" ht="12.75">
      <c r="A178" s="1"/>
    </row>
    <row r="179" s="2" customFormat="1" ht="12.75">
      <c r="A179" s="1"/>
    </row>
    <row r="180" s="2" customFormat="1" ht="12.75">
      <c r="A180" s="1"/>
    </row>
    <row r="181" s="2" customFormat="1" ht="12.75">
      <c r="A181" s="1"/>
    </row>
    <row r="182" s="2" customFormat="1" ht="12.75">
      <c r="A182" s="1"/>
    </row>
    <row r="183" s="2" customFormat="1" ht="12.75">
      <c r="A183" s="1"/>
    </row>
    <row r="184" s="2" customFormat="1" ht="12.75">
      <c r="A184" s="1"/>
    </row>
    <row r="185" s="2" customFormat="1" ht="12.75">
      <c r="A185" s="1"/>
    </row>
    <row r="186" s="2" customFormat="1" ht="12.75">
      <c r="A186" s="1"/>
    </row>
    <row r="187" s="2" customFormat="1" ht="12.75">
      <c r="A187" s="1"/>
    </row>
    <row r="188" s="2" customFormat="1" ht="12.75">
      <c r="A188" s="1"/>
    </row>
    <row r="189" s="2" customFormat="1" ht="12.75">
      <c r="A189" s="1"/>
    </row>
    <row r="190" s="2" customFormat="1" ht="12.75">
      <c r="A190" s="1"/>
    </row>
    <row r="191" s="2" customFormat="1" ht="12.75">
      <c r="A191" s="1"/>
    </row>
    <row r="192" s="2" customFormat="1" ht="12.75">
      <c r="A192" s="1"/>
    </row>
    <row r="193" s="2" customFormat="1" ht="12.75">
      <c r="A193" s="1"/>
    </row>
    <row r="194" s="2" customFormat="1" ht="12.75">
      <c r="A194" s="1"/>
    </row>
    <row r="195" s="2" customFormat="1" ht="12.75">
      <c r="A195" s="1"/>
    </row>
    <row r="196" s="2" customFormat="1" ht="12.75">
      <c r="A196" s="1"/>
    </row>
    <row r="197" s="2" customFormat="1" ht="12.75">
      <c r="A197" s="1"/>
    </row>
    <row r="198" s="2" customFormat="1" ht="12.75">
      <c r="A198" s="1"/>
    </row>
    <row r="199" s="2" customFormat="1" ht="12.75">
      <c r="A199" s="1"/>
    </row>
    <row r="200" s="2" customFormat="1" ht="12.75">
      <c r="A200" s="1"/>
    </row>
    <row r="201" s="2" customFormat="1" ht="12.75">
      <c r="A201" s="1"/>
    </row>
    <row r="202" s="2" customFormat="1" ht="12.75">
      <c r="A202" s="1"/>
    </row>
    <row r="203" s="2" customFormat="1" ht="12.75">
      <c r="A203" s="1"/>
    </row>
    <row r="204" s="2" customFormat="1" ht="12.75">
      <c r="A204" s="1"/>
    </row>
    <row r="205" s="2" customFormat="1" ht="12.75">
      <c r="A205" s="1"/>
    </row>
    <row r="206" s="2" customFormat="1" ht="12.75">
      <c r="A206" s="1"/>
    </row>
    <row r="207" s="2" customFormat="1" ht="12.75">
      <c r="A207" s="1"/>
    </row>
    <row r="208" s="2" customFormat="1" ht="12.75">
      <c r="A208" s="1"/>
    </row>
    <row r="209" s="2" customFormat="1" ht="12.75">
      <c r="A209" s="1"/>
    </row>
    <row r="210" s="2" customFormat="1" ht="12.75">
      <c r="A210" s="1"/>
    </row>
    <row r="211" s="2" customFormat="1" ht="12.75">
      <c r="A211" s="1"/>
    </row>
    <row r="212" s="2" customFormat="1" ht="12.75">
      <c r="A212" s="1"/>
    </row>
    <row r="213" s="2" customFormat="1" ht="12.75">
      <c r="A213" s="1"/>
    </row>
    <row r="214" s="2" customFormat="1" ht="12.75">
      <c r="A214" s="1"/>
    </row>
    <row r="215" s="2" customFormat="1" ht="12.75">
      <c r="A215" s="1"/>
    </row>
    <row r="216" s="2" customFormat="1" ht="12.75">
      <c r="A216" s="1"/>
    </row>
    <row r="217" s="2" customFormat="1" ht="12.75">
      <c r="A217" s="1"/>
    </row>
    <row r="218" s="2" customFormat="1" ht="12.75">
      <c r="A218" s="1"/>
    </row>
    <row r="219" s="2" customFormat="1" ht="12.75">
      <c r="A219" s="1"/>
    </row>
    <row r="220" s="2" customFormat="1" ht="12.75">
      <c r="A220" s="1"/>
    </row>
    <row r="221" s="2" customFormat="1" ht="12.75">
      <c r="A221" s="1"/>
    </row>
    <row r="222" s="2" customFormat="1" ht="12.75">
      <c r="A222" s="1"/>
    </row>
    <row r="223" s="2" customFormat="1" ht="12.75">
      <c r="A223" s="1"/>
    </row>
    <row r="224" s="2" customFormat="1" ht="12.75">
      <c r="A224" s="1"/>
    </row>
    <row r="225" s="2" customFormat="1" ht="12.75">
      <c r="A225" s="1"/>
    </row>
    <row r="226" s="2" customFormat="1" ht="12.75">
      <c r="A226" s="1"/>
    </row>
    <row r="227" s="2" customFormat="1" ht="12.75">
      <c r="A227" s="1"/>
    </row>
    <row r="228" s="2" customFormat="1" ht="12.75">
      <c r="A228" s="1"/>
    </row>
    <row r="229" s="2" customFormat="1" ht="12.75">
      <c r="A229" s="1"/>
    </row>
    <row r="230" s="2" customFormat="1" ht="12.75">
      <c r="A230" s="1"/>
    </row>
    <row r="231" s="2" customFormat="1" ht="12.75">
      <c r="A231" s="1"/>
    </row>
    <row r="232" s="2" customFormat="1" ht="12.75">
      <c r="A232" s="1"/>
    </row>
    <row r="233" s="2" customFormat="1" ht="12.75">
      <c r="A233" s="1"/>
    </row>
    <row r="234" s="2" customFormat="1" ht="12.75">
      <c r="A234" s="1"/>
    </row>
    <row r="235" s="2" customFormat="1" ht="12.75">
      <c r="A235" s="1"/>
    </row>
    <row r="236" s="2" customFormat="1" ht="12.75">
      <c r="A236" s="1"/>
    </row>
    <row r="237" s="2" customFormat="1" ht="12.75">
      <c r="A237" s="1"/>
    </row>
    <row r="238" s="2" customFormat="1" ht="12.75">
      <c r="A238" s="1"/>
    </row>
    <row r="239" s="2" customFormat="1" ht="12.75">
      <c r="A239" s="1"/>
    </row>
    <row r="240" s="2" customFormat="1" ht="12.75">
      <c r="A240" s="1"/>
    </row>
    <row r="241" s="2" customFormat="1" ht="12.75">
      <c r="A241" s="1"/>
    </row>
    <row r="242" s="2" customFormat="1" ht="12.75">
      <c r="A242" s="1"/>
    </row>
    <row r="243" s="2" customFormat="1" ht="12.75">
      <c r="A243" s="1"/>
    </row>
    <row r="244" s="2" customFormat="1" ht="12.75">
      <c r="A244" s="1"/>
    </row>
    <row r="245" s="2" customFormat="1" ht="12.75">
      <c r="A245" s="1"/>
    </row>
    <row r="246" s="2" customFormat="1" ht="12.75">
      <c r="A246" s="1"/>
    </row>
    <row r="247" s="2" customFormat="1" ht="12.75">
      <c r="A247" s="1"/>
    </row>
    <row r="248" s="2" customFormat="1" ht="12.75">
      <c r="A248" s="1"/>
    </row>
    <row r="249" s="2" customFormat="1" ht="12.75">
      <c r="A249" s="1"/>
    </row>
    <row r="250" s="2" customFormat="1" ht="12.75">
      <c r="A250" s="1"/>
    </row>
    <row r="251" s="2" customFormat="1" ht="12.75">
      <c r="A251" s="1"/>
    </row>
    <row r="252" s="2" customFormat="1" ht="12.75">
      <c r="A252" s="1"/>
    </row>
    <row r="253" s="2" customFormat="1" ht="12.75">
      <c r="A253" s="1"/>
    </row>
    <row r="254" s="2" customFormat="1" ht="12.75">
      <c r="A254" s="1"/>
    </row>
    <row r="255" s="2" customFormat="1" ht="12.75">
      <c r="A255" s="1"/>
    </row>
    <row r="256" s="2" customFormat="1" ht="12.75">
      <c r="A256" s="1"/>
    </row>
    <row r="257" s="2" customFormat="1" ht="12.75">
      <c r="A257" s="1"/>
    </row>
    <row r="258" s="2" customFormat="1" ht="12.75">
      <c r="A258" s="1"/>
    </row>
    <row r="259" s="2" customFormat="1" ht="12.75">
      <c r="A259" s="1"/>
    </row>
    <row r="260" s="2" customFormat="1" ht="12.75">
      <c r="A260" s="1"/>
    </row>
    <row r="261" s="2" customFormat="1" ht="12.75">
      <c r="A261" s="1"/>
    </row>
    <row r="262" s="2" customFormat="1" ht="12.75">
      <c r="A262" s="1"/>
    </row>
    <row r="263" s="2" customFormat="1" ht="12.75">
      <c r="A263" s="1"/>
    </row>
    <row r="264" s="2" customFormat="1" ht="12.75">
      <c r="A264" s="1"/>
    </row>
    <row r="265" s="2" customFormat="1" ht="12.75">
      <c r="A265" s="1"/>
    </row>
    <row r="266" s="2" customFormat="1" ht="12.75">
      <c r="A266" s="1"/>
    </row>
    <row r="267" s="2" customFormat="1" ht="12.75">
      <c r="A267" s="1"/>
    </row>
    <row r="268" s="2" customFormat="1" ht="12.75">
      <c r="A268" s="1"/>
    </row>
    <row r="269" s="2" customFormat="1" ht="12.75">
      <c r="A269" s="1"/>
    </row>
    <row r="270" s="2" customFormat="1" ht="12.75">
      <c r="A270" s="1"/>
    </row>
    <row r="271" s="2" customFormat="1" ht="12.75">
      <c r="A271" s="1"/>
    </row>
    <row r="272" s="2" customFormat="1" ht="12.75">
      <c r="A272" s="1"/>
    </row>
    <row r="273" s="2" customFormat="1" ht="12.75">
      <c r="A273" s="1"/>
    </row>
    <row r="274" s="2" customFormat="1" ht="12.75">
      <c r="A274" s="1"/>
    </row>
    <row r="275" s="2" customFormat="1" ht="12.75">
      <c r="A275" s="1"/>
    </row>
    <row r="276" s="2" customFormat="1" ht="12.75">
      <c r="A276" s="1"/>
    </row>
    <row r="277" s="2" customFormat="1" ht="12.75">
      <c r="A277" s="1"/>
    </row>
    <row r="278" s="2" customFormat="1" ht="12.75">
      <c r="A278" s="1"/>
    </row>
    <row r="279" s="2" customFormat="1" ht="12.75">
      <c r="A279" s="1"/>
    </row>
    <row r="280" s="2" customFormat="1" ht="12.75">
      <c r="A280" s="1"/>
    </row>
    <row r="281" s="2" customFormat="1" ht="12.75">
      <c r="A281" s="1"/>
    </row>
    <row r="282" s="2" customFormat="1" ht="12.75">
      <c r="A282" s="1"/>
    </row>
    <row r="283" s="2" customFormat="1" ht="12.75">
      <c r="A283" s="1"/>
    </row>
    <row r="284" s="2" customFormat="1" ht="12.75">
      <c r="A284" s="1"/>
    </row>
    <row r="285" s="2" customFormat="1" ht="12.75">
      <c r="A285" s="1"/>
    </row>
    <row r="286" s="2" customFormat="1" ht="12.75">
      <c r="A286" s="1"/>
    </row>
    <row r="287" s="2" customFormat="1" ht="12.75">
      <c r="A287" s="1"/>
    </row>
    <row r="288" s="2" customFormat="1" ht="12.75">
      <c r="A288" s="1"/>
    </row>
    <row r="289" s="2" customFormat="1" ht="12.75">
      <c r="A289" s="1"/>
    </row>
    <row r="290" s="2" customFormat="1" ht="12.75">
      <c r="A290" s="1"/>
    </row>
    <row r="291" s="2" customFormat="1" ht="12.75">
      <c r="A291" s="1"/>
    </row>
    <row r="292" s="2" customFormat="1" ht="12.75">
      <c r="A292" s="1"/>
    </row>
    <row r="293" s="2" customFormat="1" ht="12.75">
      <c r="A293" s="1"/>
    </row>
    <row r="294" s="2" customFormat="1" ht="12.75">
      <c r="A294" s="1"/>
    </row>
    <row r="295" s="2" customFormat="1" ht="12.75">
      <c r="A295" s="1"/>
    </row>
    <row r="296" s="2" customFormat="1" ht="12.75">
      <c r="A296" s="1"/>
    </row>
    <row r="297" s="2" customFormat="1" ht="12.75">
      <c r="A297" s="1"/>
    </row>
    <row r="298" s="2" customFormat="1" ht="12.75">
      <c r="A298" s="1"/>
    </row>
    <row r="299" s="2" customFormat="1" ht="12.75">
      <c r="A299" s="1"/>
    </row>
    <row r="300" s="2" customFormat="1" ht="12.75">
      <c r="A300" s="1"/>
    </row>
    <row r="301" s="2" customFormat="1" ht="12.75">
      <c r="A301" s="1"/>
    </row>
    <row r="302" s="2" customFormat="1" ht="12.75">
      <c r="A302" s="1"/>
    </row>
    <row r="303" s="2" customFormat="1" ht="12.75">
      <c r="A303" s="1"/>
    </row>
    <row r="304" s="2" customFormat="1" ht="12.75">
      <c r="A304" s="1"/>
    </row>
    <row r="305" s="2" customFormat="1" ht="12.75">
      <c r="A305" s="1"/>
    </row>
    <row r="306" s="2" customFormat="1" ht="12.75">
      <c r="A306" s="1"/>
    </row>
    <row r="307" s="2" customFormat="1" ht="12.75">
      <c r="A307" s="1"/>
    </row>
    <row r="308" s="2" customFormat="1" ht="12.75">
      <c r="A308" s="1"/>
    </row>
    <row r="309" s="2" customFormat="1" ht="12.75">
      <c r="A309" s="1"/>
    </row>
    <row r="310" s="2" customFormat="1" ht="12.75">
      <c r="A310" s="1"/>
    </row>
    <row r="311" s="2" customFormat="1" ht="12.75">
      <c r="A311" s="1"/>
    </row>
    <row r="312" s="2" customFormat="1" ht="12.75">
      <c r="A312" s="1"/>
    </row>
    <row r="313" s="2" customFormat="1" ht="12.75">
      <c r="A313" s="1"/>
    </row>
    <row r="314" s="2" customFormat="1" ht="12.75">
      <c r="A314" s="1"/>
    </row>
    <row r="315" s="2" customFormat="1" ht="12.75">
      <c r="A315" s="1"/>
    </row>
    <row r="316" s="2" customFormat="1" ht="12.75">
      <c r="A316" s="1"/>
    </row>
    <row r="317" s="2" customFormat="1" ht="12.75">
      <c r="A317" s="1"/>
    </row>
    <row r="318" s="2" customFormat="1" ht="12.75">
      <c r="A318" s="1"/>
    </row>
    <row r="319" s="2" customFormat="1" ht="12.75">
      <c r="A319" s="1"/>
    </row>
    <row r="320" s="2" customFormat="1" ht="12.75">
      <c r="A320" s="1"/>
    </row>
    <row r="321" s="2" customFormat="1" ht="12.75">
      <c r="A321" s="1"/>
    </row>
    <row r="322" s="2" customFormat="1" ht="12.75">
      <c r="A322" s="1"/>
    </row>
    <row r="323" s="2" customFormat="1" ht="12.75">
      <c r="A323" s="1"/>
    </row>
    <row r="324" s="2" customFormat="1" ht="12.75">
      <c r="A324" s="1"/>
    </row>
    <row r="325" s="2" customFormat="1" ht="12.75">
      <c r="A325" s="1"/>
    </row>
    <row r="326" s="2" customFormat="1" ht="12.75">
      <c r="A326" s="1"/>
    </row>
    <row r="327" s="2" customFormat="1" ht="12.75">
      <c r="A327" s="1"/>
    </row>
    <row r="328" s="2" customFormat="1" ht="12.75">
      <c r="A328" s="1"/>
    </row>
    <row r="329" s="2" customFormat="1" ht="12.75">
      <c r="A329" s="1"/>
    </row>
    <row r="330" s="2" customFormat="1" ht="12.75">
      <c r="A330" s="1"/>
    </row>
    <row r="331" s="2" customFormat="1" ht="12.75">
      <c r="A331" s="1"/>
    </row>
    <row r="332" s="2" customFormat="1" ht="12.75">
      <c r="A332" s="1"/>
    </row>
    <row r="333" s="2" customFormat="1" ht="12.75">
      <c r="A333" s="1"/>
    </row>
    <row r="334" s="2" customFormat="1" ht="12.75">
      <c r="A334" s="1"/>
    </row>
    <row r="335" s="2" customFormat="1" ht="12.75">
      <c r="A335" s="1"/>
    </row>
    <row r="336" s="2" customFormat="1" ht="12.75">
      <c r="A336" s="1"/>
    </row>
    <row r="337" s="2" customFormat="1" ht="12.75">
      <c r="A337" s="1"/>
    </row>
    <row r="338" s="2" customFormat="1" ht="12.75">
      <c r="A338" s="1"/>
    </row>
    <row r="339" s="2" customFormat="1" ht="12.75">
      <c r="A339" s="1"/>
    </row>
    <row r="340" s="2" customFormat="1" ht="12.75">
      <c r="A340" s="1"/>
    </row>
    <row r="341" s="2" customFormat="1" ht="12.75">
      <c r="A341" s="1"/>
    </row>
    <row r="342" s="2" customFormat="1" ht="12.75">
      <c r="A342" s="1"/>
    </row>
    <row r="343" s="2" customFormat="1" ht="12.75">
      <c r="A343" s="1"/>
    </row>
    <row r="344" s="2" customFormat="1" ht="12.75">
      <c r="A344" s="1"/>
    </row>
    <row r="345" s="2" customFormat="1" ht="12.75">
      <c r="A345" s="1"/>
    </row>
    <row r="346" s="2" customFormat="1" ht="12.75">
      <c r="A346" s="1"/>
    </row>
    <row r="347" s="2" customFormat="1" ht="12.75">
      <c r="A347" s="1"/>
    </row>
    <row r="348" s="2" customFormat="1" ht="12.75">
      <c r="A348" s="1"/>
    </row>
    <row r="349" s="2" customFormat="1" ht="12.75">
      <c r="A349" s="1"/>
    </row>
    <row r="350" s="2" customFormat="1" ht="12.75">
      <c r="A350" s="1"/>
    </row>
    <row r="351" s="2" customFormat="1" ht="12.75">
      <c r="A351" s="1"/>
    </row>
    <row r="352" s="2" customFormat="1" ht="12.75">
      <c r="A352" s="1"/>
    </row>
    <row r="353" s="2" customFormat="1" ht="12.75">
      <c r="A353" s="1"/>
    </row>
    <row r="354" s="2" customFormat="1" ht="12.75">
      <c r="A354" s="1"/>
    </row>
    <row r="355" s="2" customFormat="1" ht="12.75">
      <c r="A355" s="1"/>
    </row>
    <row r="356" s="2" customFormat="1" ht="12.75">
      <c r="A356" s="1"/>
    </row>
    <row r="357" s="2" customFormat="1" ht="12.75">
      <c r="A357" s="1"/>
    </row>
    <row r="358" s="2" customFormat="1" ht="12.75">
      <c r="A358" s="1"/>
    </row>
    <row r="359" s="2" customFormat="1" ht="12.75">
      <c r="A359" s="1"/>
    </row>
    <row r="360" s="2" customFormat="1" ht="12.75">
      <c r="A360" s="1"/>
    </row>
    <row r="361" s="2" customFormat="1" ht="12.75">
      <c r="A361" s="1"/>
    </row>
    <row r="362" s="2" customFormat="1" ht="12.75">
      <c r="A362" s="1"/>
    </row>
    <row r="363" s="2" customFormat="1" ht="12.75">
      <c r="A363" s="1"/>
    </row>
    <row r="364" s="2" customFormat="1" ht="12.75">
      <c r="A364" s="1"/>
    </row>
    <row r="365" s="2" customFormat="1" ht="12.75">
      <c r="A365" s="1"/>
    </row>
    <row r="366" s="2" customFormat="1" ht="12.75">
      <c r="A366" s="1"/>
    </row>
    <row r="367" s="2" customFormat="1" ht="12.75">
      <c r="A367" s="1"/>
    </row>
    <row r="368" s="2" customFormat="1" ht="12.75">
      <c r="A368" s="1"/>
    </row>
    <row r="369" s="2" customFormat="1" ht="12.75">
      <c r="A369" s="1"/>
    </row>
    <row r="370" s="2" customFormat="1" ht="12.75">
      <c r="A370" s="1"/>
    </row>
    <row r="371" s="2" customFormat="1" ht="12.75">
      <c r="A371" s="1"/>
    </row>
    <row r="372" s="2" customFormat="1" ht="12.75">
      <c r="A372" s="1"/>
    </row>
    <row r="373" s="2" customFormat="1" ht="12.75">
      <c r="A373" s="1"/>
    </row>
    <row r="374" s="2" customFormat="1" ht="12.75">
      <c r="A374" s="1"/>
    </row>
    <row r="375" s="2" customFormat="1" ht="12.75">
      <c r="A375" s="1"/>
    </row>
    <row r="376" s="2" customFormat="1" ht="12.75">
      <c r="A376" s="1"/>
    </row>
    <row r="377" s="2" customFormat="1" ht="12.75">
      <c r="A377" s="1"/>
    </row>
    <row r="378" s="2" customFormat="1" ht="12.75">
      <c r="A378" s="1"/>
    </row>
    <row r="379" s="2" customFormat="1" ht="12.75">
      <c r="A379" s="1"/>
    </row>
    <row r="380" s="2" customFormat="1" ht="12.75">
      <c r="A380" s="1"/>
    </row>
    <row r="381" s="2" customFormat="1" ht="12.75">
      <c r="A381" s="1"/>
    </row>
    <row r="382" s="2" customFormat="1" ht="12.75">
      <c r="A382" s="1"/>
    </row>
    <row r="383" s="2" customFormat="1" ht="12.75">
      <c r="A383" s="1"/>
    </row>
    <row r="384" s="2" customFormat="1" ht="12.75">
      <c r="A384" s="1"/>
    </row>
    <row r="385" s="2" customFormat="1" ht="12.75">
      <c r="A385" s="1"/>
    </row>
    <row r="386" s="2" customFormat="1" ht="12.75">
      <c r="A386" s="1"/>
    </row>
    <row r="387" s="2" customFormat="1" ht="12.75">
      <c r="A387" s="1"/>
    </row>
    <row r="388" s="2" customFormat="1" ht="12.75">
      <c r="A388" s="1"/>
    </row>
    <row r="389" s="2" customFormat="1" ht="12.75">
      <c r="A389" s="1"/>
    </row>
    <row r="390" s="2" customFormat="1" ht="12.75">
      <c r="A390" s="1"/>
    </row>
    <row r="391" s="2" customFormat="1" ht="12.75">
      <c r="A391" s="1"/>
    </row>
    <row r="392" s="2" customFormat="1" ht="12.75">
      <c r="A392" s="1"/>
    </row>
    <row r="393" s="2" customFormat="1" ht="12.75">
      <c r="A393" s="1"/>
    </row>
    <row r="394" s="2" customFormat="1" ht="12.75">
      <c r="A394" s="1"/>
    </row>
    <row r="395" s="2" customFormat="1" ht="12.75">
      <c r="A395" s="1"/>
    </row>
    <row r="396" s="2" customFormat="1" ht="12.75">
      <c r="A396" s="1"/>
    </row>
    <row r="397" s="2" customFormat="1" ht="12.75">
      <c r="A397" s="1"/>
    </row>
    <row r="398" s="2" customFormat="1" ht="12.75">
      <c r="A398" s="1"/>
    </row>
    <row r="399" s="2" customFormat="1" ht="12.75">
      <c r="A399" s="1"/>
    </row>
    <row r="400" s="2" customFormat="1" ht="12.75">
      <c r="A400" s="1"/>
    </row>
    <row r="401" s="2" customFormat="1" ht="12.75">
      <c r="A401" s="1"/>
    </row>
    <row r="402" s="2" customFormat="1" ht="12.75">
      <c r="A402" s="1"/>
    </row>
    <row r="403" s="2" customFormat="1" ht="12.75">
      <c r="A403" s="1"/>
    </row>
    <row r="404" s="2" customFormat="1" ht="12.75">
      <c r="A404" s="1"/>
    </row>
    <row r="405" s="2" customFormat="1" ht="12.75">
      <c r="A405" s="1"/>
    </row>
    <row r="406" s="2" customFormat="1" ht="12.75">
      <c r="A406" s="1"/>
    </row>
    <row r="407" s="2" customFormat="1" ht="12.75">
      <c r="A407" s="1"/>
    </row>
    <row r="408" s="2" customFormat="1" ht="12.75">
      <c r="A408" s="1"/>
    </row>
    <row r="409" s="2" customFormat="1" ht="12.75">
      <c r="A409" s="1"/>
    </row>
    <row r="410" s="2" customFormat="1" ht="12.75">
      <c r="A410" s="1"/>
    </row>
    <row r="411" s="2" customFormat="1" ht="12.75">
      <c r="A411" s="1"/>
    </row>
    <row r="412" s="2" customFormat="1" ht="12.75">
      <c r="A412" s="1"/>
    </row>
    <row r="413" s="2" customFormat="1" ht="12.75">
      <c r="A413" s="1"/>
    </row>
    <row r="414" s="2" customFormat="1" ht="12.75">
      <c r="A414" s="1"/>
    </row>
    <row r="415" s="2" customFormat="1" ht="12.75">
      <c r="A415" s="1"/>
    </row>
    <row r="416" s="2" customFormat="1" ht="12.75">
      <c r="A416" s="1"/>
    </row>
    <row r="417" s="2" customFormat="1" ht="12.75">
      <c r="A417" s="1"/>
    </row>
    <row r="418" s="2" customFormat="1" ht="12.75">
      <c r="A418" s="1"/>
    </row>
    <row r="419" s="2" customFormat="1" ht="12.75">
      <c r="A419" s="1"/>
    </row>
    <row r="420" s="2" customFormat="1" ht="12.75">
      <c r="A420" s="1"/>
    </row>
    <row r="421" s="2" customFormat="1" ht="12.75">
      <c r="A421" s="1"/>
    </row>
    <row r="422" s="2" customFormat="1" ht="12.75">
      <c r="A422" s="1"/>
    </row>
    <row r="423" s="2" customFormat="1" ht="12.75">
      <c r="A423" s="1"/>
    </row>
    <row r="424" s="2" customFormat="1" ht="12.75">
      <c r="A424" s="1"/>
    </row>
    <row r="425" s="2" customFormat="1" ht="12.75">
      <c r="A425" s="1"/>
    </row>
    <row r="426" s="2" customFormat="1" ht="12.75">
      <c r="A426" s="1"/>
    </row>
    <row r="427" s="2" customFormat="1" ht="12.75">
      <c r="A427" s="1"/>
    </row>
    <row r="428" s="2" customFormat="1" ht="12.75">
      <c r="A428" s="1"/>
    </row>
    <row r="429" s="2" customFormat="1" ht="12.75">
      <c r="A429" s="1"/>
    </row>
    <row r="430" s="2" customFormat="1" ht="12.75">
      <c r="A430" s="1"/>
    </row>
    <row r="431" s="2" customFormat="1" ht="12.75">
      <c r="A431" s="1"/>
    </row>
    <row r="432" s="2" customFormat="1" ht="12.75">
      <c r="A432" s="1"/>
    </row>
    <row r="433" s="2" customFormat="1" ht="12.75">
      <c r="A433" s="1"/>
    </row>
    <row r="434" s="2" customFormat="1" ht="12.75">
      <c r="A434" s="1"/>
    </row>
    <row r="435" s="2" customFormat="1" ht="12.75">
      <c r="A435" s="1"/>
    </row>
    <row r="436" s="2" customFormat="1" ht="12.75">
      <c r="A436" s="1"/>
    </row>
    <row r="437" s="2" customFormat="1" ht="12.75">
      <c r="A437" s="1"/>
    </row>
    <row r="438" s="2" customFormat="1" ht="12.75">
      <c r="A438" s="1"/>
    </row>
    <row r="439" s="2" customFormat="1" ht="12.75">
      <c r="A439" s="1"/>
    </row>
    <row r="440" s="2" customFormat="1" ht="12.75">
      <c r="A440" s="1"/>
    </row>
    <row r="441" s="2" customFormat="1" ht="12.75">
      <c r="A441" s="1"/>
    </row>
    <row r="442" s="2" customFormat="1" ht="12.75">
      <c r="A442" s="1"/>
    </row>
    <row r="443" s="2" customFormat="1" ht="12.75">
      <c r="A443" s="1"/>
    </row>
    <row r="444" s="2" customFormat="1" ht="12.75">
      <c r="A444" s="1"/>
    </row>
    <row r="445" s="2" customFormat="1" ht="12.75">
      <c r="A445" s="1"/>
    </row>
    <row r="446" s="2" customFormat="1" ht="12.75">
      <c r="A446" s="1"/>
    </row>
    <row r="447" s="2" customFormat="1" ht="12.75">
      <c r="A447" s="1"/>
    </row>
    <row r="448" s="2" customFormat="1" ht="12.75">
      <c r="A448" s="1"/>
    </row>
    <row r="449" s="2" customFormat="1" ht="12.75">
      <c r="A449" s="1"/>
    </row>
    <row r="450" s="2" customFormat="1" ht="12.75">
      <c r="A450" s="1"/>
    </row>
    <row r="451" s="2" customFormat="1" ht="12.75">
      <c r="A451" s="1"/>
    </row>
    <row r="452" s="2" customFormat="1" ht="12.75">
      <c r="A452" s="1"/>
    </row>
    <row r="453" s="2" customFormat="1" ht="12.75">
      <c r="A453" s="1"/>
    </row>
    <row r="454" s="2" customFormat="1" ht="12.75">
      <c r="A454" s="1"/>
    </row>
    <row r="455" s="2" customFormat="1" ht="12.75">
      <c r="A455" s="1"/>
    </row>
    <row r="456" s="2" customFormat="1" ht="12.75">
      <c r="A456" s="1"/>
    </row>
    <row r="457" s="2" customFormat="1" ht="12.75">
      <c r="A457" s="1"/>
    </row>
    <row r="458" s="2" customFormat="1" ht="12.75">
      <c r="A458" s="1"/>
    </row>
    <row r="459" s="2" customFormat="1" ht="12.75">
      <c r="A459" s="1"/>
    </row>
    <row r="460" s="2" customFormat="1" ht="12.75">
      <c r="A460" s="1"/>
    </row>
    <row r="461" s="2" customFormat="1" ht="12.75">
      <c r="A461" s="1"/>
    </row>
    <row r="462" s="2" customFormat="1" ht="12.75">
      <c r="A462" s="1"/>
    </row>
    <row r="463" s="2" customFormat="1" ht="12.75">
      <c r="A463" s="1"/>
    </row>
    <row r="464" s="2" customFormat="1" ht="12.75">
      <c r="A464" s="1"/>
    </row>
    <row r="465" s="2" customFormat="1" ht="12.75">
      <c r="A465" s="1"/>
    </row>
    <row r="466" s="2" customFormat="1" ht="12.75">
      <c r="A466" s="1"/>
    </row>
    <row r="467" s="2" customFormat="1" ht="12.75">
      <c r="A467" s="1"/>
    </row>
    <row r="468" s="2" customFormat="1" ht="12.75">
      <c r="A468" s="1"/>
    </row>
    <row r="469" s="2" customFormat="1" ht="12.75">
      <c r="A469" s="1"/>
    </row>
    <row r="470" s="2" customFormat="1" ht="12.75">
      <c r="A470" s="1"/>
    </row>
    <row r="471" s="2" customFormat="1" ht="12.75">
      <c r="A471" s="1"/>
    </row>
    <row r="472" s="2" customFormat="1" ht="12.75">
      <c r="A472" s="1"/>
    </row>
    <row r="473" s="2" customFormat="1" ht="12.75">
      <c r="A473" s="1"/>
    </row>
    <row r="474" s="2" customFormat="1" ht="12.75">
      <c r="A474" s="1"/>
    </row>
    <row r="475" s="2" customFormat="1" ht="12.75">
      <c r="A475" s="1"/>
    </row>
    <row r="476" s="2" customFormat="1" ht="12.75">
      <c r="A476" s="1"/>
    </row>
    <row r="477" s="2" customFormat="1" ht="12.75">
      <c r="A477" s="1"/>
    </row>
    <row r="478" s="2" customFormat="1" ht="12.75">
      <c r="A478" s="1"/>
    </row>
    <row r="479" s="2" customFormat="1" ht="12.75">
      <c r="A479" s="1"/>
    </row>
    <row r="480" s="2" customFormat="1" ht="12.75">
      <c r="A480" s="1"/>
    </row>
    <row r="481" s="2" customFormat="1" ht="12.75">
      <c r="A481" s="1"/>
    </row>
    <row r="482" s="2" customFormat="1" ht="12.75">
      <c r="A482" s="1"/>
    </row>
    <row r="483" s="2" customFormat="1" ht="12.75">
      <c r="A483" s="1"/>
    </row>
    <row r="484" s="2" customFormat="1" ht="12.75">
      <c r="A484" s="1"/>
    </row>
    <row r="485" s="2" customFormat="1" ht="12.75">
      <c r="A485" s="1"/>
    </row>
    <row r="486" s="2" customFormat="1" ht="12.75">
      <c r="A486" s="1"/>
    </row>
    <row r="487" s="2" customFormat="1" ht="12.75">
      <c r="A487" s="1"/>
    </row>
    <row r="488" s="2" customFormat="1" ht="12.75">
      <c r="A488" s="1"/>
    </row>
    <row r="489" s="2" customFormat="1" ht="12.75">
      <c r="A489" s="1"/>
    </row>
    <row r="490" s="2" customFormat="1" ht="12.75">
      <c r="A490" s="1"/>
    </row>
    <row r="491" s="2" customFormat="1" ht="12.75">
      <c r="A491" s="1"/>
    </row>
    <row r="492" s="2" customFormat="1" ht="12.75">
      <c r="A492" s="1"/>
    </row>
    <row r="493" s="2" customFormat="1" ht="12.75">
      <c r="A493" s="1"/>
    </row>
    <row r="494" s="2" customFormat="1" ht="12.75">
      <c r="A494" s="1"/>
    </row>
    <row r="495" s="2" customFormat="1" ht="12.75">
      <c r="A495" s="1"/>
    </row>
    <row r="496" s="2" customFormat="1" ht="12.75">
      <c r="A496" s="1"/>
    </row>
    <row r="497" s="2" customFormat="1" ht="12.75">
      <c r="A497" s="1"/>
    </row>
    <row r="498" s="2" customFormat="1" ht="12.75">
      <c r="A498" s="1"/>
    </row>
    <row r="499" s="2" customFormat="1" ht="12.75">
      <c r="A499" s="1"/>
    </row>
    <row r="500" s="2" customFormat="1" ht="12.75">
      <c r="A500" s="1"/>
    </row>
    <row r="501" s="2" customFormat="1" ht="12.75">
      <c r="A501" s="1"/>
    </row>
    <row r="502" s="2" customFormat="1" ht="12.75">
      <c r="A502" s="1"/>
    </row>
    <row r="503" s="2" customFormat="1" ht="12.75">
      <c r="A503" s="1"/>
    </row>
    <row r="504" s="2" customFormat="1" ht="12.75">
      <c r="A504" s="1"/>
    </row>
    <row r="505" s="2" customFormat="1" ht="12.75">
      <c r="A505" s="1"/>
    </row>
    <row r="506" s="2" customFormat="1" ht="12.75">
      <c r="A506" s="1"/>
    </row>
    <row r="507" s="2" customFormat="1" ht="12.75">
      <c r="A507" s="1"/>
    </row>
    <row r="508" s="2" customFormat="1" ht="12.75">
      <c r="A508" s="1"/>
    </row>
    <row r="509" s="2" customFormat="1" ht="12.75">
      <c r="A509" s="1"/>
    </row>
    <row r="510" s="2" customFormat="1" ht="12.75">
      <c r="A510" s="1"/>
    </row>
    <row r="511" s="2" customFormat="1" ht="12.75">
      <c r="A511" s="1"/>
    </row>
    <row r="512" s="2" customFormat="1" ht="12.75">
      <c r="A512" s="1"/>
    </row>
    <row r="513" s="2" customFormat="1" ht="12.75">
      <c r="A513" s="1"/>
    </row>
    <row r="514" s="2" customFormat="1" ht="12.75">
      <c r="A514" s="1"/>
    </row>
    <row r="515" s="2" customFormat="1" ht="12.75">
      <c r="A515" s="1"/>
    </row>
    <row r="516" s="2" customFormat="1" ht="12.75">
      <c r="A516" s="1"/>
    </row>
    <row r="517" s="2" customFormat="1" ht="12.75">
      <c r="A517" s="1"/>
    </row>
    <row r="518" s="2" customFormat="1" ht="12.75">
      <c r="A518" s="1"/>
    </row>
    <row r="519" s="2" customFormat="1" ht="12.75">
      <c r="A519" s="1"/>
    </row>
    <row r="520" s="2" customFormat="1" ht="12.75">
      <c r="A520" s="1"/>
    </row>
    <row r="521" s="2" customFormat="1" ht="12.75">
      <c r="A521" s="1"/>
    </row>
    <row r="522" s="2" customFormat="1" ht="12.75">
      <c r="A522" s="1"/>
    </row>
    <row r="523" s="2" customFormat="1" ht="12.75">
      <c r="A523" s="1"/>
    </row>
    <row r="524" s="2" customFormat="1" ht="12.75">
      <c r="A524" s="1"/>
    </row>
    <row r="525" s="2" customFormat="1" ht="12.75">
      <c r="A525" s="1"/>
    </row>
    <row r="526" s="2" customFormat="1" ht="12.75">
      <c r="A526" s="1"/>
    </row>
    <row r="527" s="2" customFormat="1" ht="12.75">
      <c r="A527" s="1"/>
    </row>
    <row r="528" s="2" customFormat="1" ht="12.75">
      <c r="A528" s="1"/>
    </row>
    <row r="529" s="2" customFormat="1" ht="12.75">
      <c r="A529" s="1"/>
    </row>
    <row r="530" s="2" customFormat="1" ht="12.75">
      <c r="A530" s="1"/>
    </row>
    <row r="531" s="2" customFormat="1" ht="12.75">
      <c r="A531" s="1"/>
    </row>
    <row r="532" s="2" customFormat="1" ht="12.75">
      <c r="A532" s="1"/>
    </row>
    <row r="533" s="2" customFormat="1" ht="12.75">
      <c r="A533" s="1"/>
    </row>
    <row r="534" s="2" customFormat="1" ht="12.75">
      <c r="A534" s="1"/>
    </row>
    <row r="535" s="2" customFormat="1" ht="12.75">
      <c r="A535" s="1"/>
    </row>
    <row r="536" s="2" customFormat="1" ht="12.75">
      <c r="A536" s="1"/>
    </row>
    <row r="537" s="2" customFormat="1" ht="12.75">
      <c r="A537" s="1"/>
    </row>
  </sheetData>
  <sheetProtection/>
  <hyperlinks>
    <hyperlink ref="E5" r:id="rId1" display="napelem@manitusolar.hu"/>
    <hyperlink ref="E3" r:id="rId2" display="http://manitusolar.hu/"/>
    <hyperlink ref="L31" r:id="rId3" display="http://re.jrc.ec.europa.eu/pvgis/apps3/pvest.php"/>
  </hyperlinks>
  <printOptions/>
  <pageMargins left="0.7" right="0.7" top="0.75" bottom="0.75" header="0.3" footer="0.3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www.manitusolar.hu</dc:title>
  <dc:subject>napelem megtérülés számítás</dc:subject>
  <dc:creator>Nagy Norbert, Manitu Solar</dc:creator>
  <cp:keywords>napelem megtérülés</cp:keywords>
  <dc:description/>
  <cp:lastModifiedBy>Nagy Norbert</cp:lastModifiedBy>
  <dcterms:created xsi:type="dcterms:W3CDTF">2010-02-02T22:35:56Z</dcterms:created>
  <dcterms:modified xsi:type="dcterms:W3CDTF">2010-02-04T09:11:15Z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